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/>
  </bookViews>
  <sheets>
    <sheet name="H'cap" sheetId="3" r:id="rId1"/>
    <sheet name="Postal Team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4" l="1"/>
  <c r="S61" i="4" s="1"/>
  <c r="T61" i="4" s="1"/>
  <c r="K62" i="4"/>
  <c r="K61" i="4"/>
  <c r="G63" i="4" l="1"/>
  <c r="T63" i="4" s="1"/>
  <c r="G62" i="4"/>
  <c r="S62" i="4" s="1"/>
  <c r="T62" i="4" s="1"/>
  <c r="R35" i="4" l="1"/>
  <c r="O35" i="4"/>
  <c r="R34" i="4"/>
  <c r="O34" i="4"/>
  <c r="R33" i="4"/>
  <c r="O33" i="4"/>
  <c r="R32" i="4"/>
  <c r="O32" i="4"/>
  <c r="R31" i="4"/>
  <c r="O31" i="4"/>
  <c r="R30" i="4"/>
  <c r="O30" i="4"/>
  <c r="R29" i="4"/>
  <c r="O29" i="4"/>
  <c r="R28" i="4"/>
  <c r="O28" i="4"/>
  <c r="R27" i="4"/>
  <c r="O27" i="4"/>
  <c r="R26" i="4"/>
  <c r="O26" i="4"/>
  <c r="R25" i="4"/>
  <c r="O25" i="4"/>
  <c r="R24" i="4"/>
  <c r="O24" i="4"/>
  <c r="R23" i="4"/>
  <c r="O23" i="4"/>
  <c r="R22" i="4"/>
  <c r="O22" i="4"/>
  <c r="R21" i="4"/>
  <c r="O21" i="4"/>
  <c r="R20" i="4"/>
  <c r="O20" i="4"/>
  <c r="R19" i="4"/>
  <c r="O19" i="4"/>
  <c r="R17" i="4"/>
  <c r="O17" i="4"/>
  <c r="R11" i="4"/>
  <c r="O11" i="4"/>
  <c r="R12" i="4"/>
  <c r="O12" i="4"/>
  <c r="R8" i="4"/>
  <c r="O8" i="4"/>
  <c r="R10" i="4"/>
  <c r="O10" i="4"/>
  <c r="R9" i="4"/>
  <c r="O9" i="4"/>
  <c r="R15" i="4"/>
  <c r="O15" i="4"/>
  <c r="R10" i="3"/>
  <c r="O10" i="3"/>
  <c r="R30" i="3" l="1"/>
  <c r="R12" i="3"/>
  <c r="O12" i="3"/>
  <c r="R31" i="3"/>
  <c r="O31" i="3"/>
  <c r="R27" i="3"/>
  <c r="O27" i="3"/>
  <c r="R28" i="3"/>
  <c r="O28" i="3"/>
  <c r="R13" i="3"/>
  <c r="O13" i="3"/>
  <c r="R26" i="3"/>
  <c r="O26" i="3"/>
  <c r="R19" i="3"/>
  <c r="O19" i="3"/>
  <c r="R20" i="3"/>
  <c r="O20" i="3"/>
  <c r="R16" i="3"/>
  <c r="O16" i="3"/>
  <c r="R11" i="3"/>
  <c r="O11" i="3"/>
  <c r="R29" i="3"/>
  <c r="O29" i="3"/>
  <c r="R9" i="3"/>
  <c r="O9" i="3"/>
  <c r="R8" i="3"/>
  <c r="O8" i="3"/>
  <c r="R25" i="3"/>
  <c r="O25" i="3"/>
  <c r="R17" i="3"/>
  <c r="O17" i="3"/>
  <c r="R18" i="3"/>
  <c r="O18" i="3"/>
  <c r="O30" i="3"/>
  <c r="R14" i="3"/>
  <c r="O14" i="3"/>
  <c r="R23" i="3"/>
  <c r="O23" i="3"/>
  <c r="R22" i="3"/>
  <c r="O22" i="3"/>
  <c r="R24" i="3"/>
  <c r="O24" i="3"/>
  <c r="R21" i="3"/>
  <c r="O21" i="3"/>
  <c r="R15" i="3"/>
  <c r="O15" i="3"/>
</calcChain>
</file>

<file path=xl/sharedStrings.xml><?xml version="1.0" encoding="utf-8"?>
<sst xmlns="http://schemas.openxmlformats.org/spreadsheetml/2006/main" count="650" uniqueCount="98">
  <si>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</si>
  <si>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</si>
  <si>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</si>
  <si>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</si>
  <si>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</si>
  <si>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</si>
  <si>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</si>
  <si>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</si>
  <si>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</si>
  <si>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</si>
  <si>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</si>
  <si>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</si>
  <si>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</si>
  <si>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</si>
  <si>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</si>
  <si>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</si>
  <si>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</si>
  <si>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</si>
  <si>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</si>
  <si>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</si>
  <si>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</si>
  <si>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</si>
  <si>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</si>
  <si>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</si>
  <si>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</si>
  <si>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</si>
  <si>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</si>
  <si>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</si>
  <si>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</si>
  <si>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</si>
  <si>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</si>
  <si>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</si>
  <si>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</si>
  <si>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</si>
  <si>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</si>
  <si>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</si>
  <si>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</si>
  <si>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</si>
  <si>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</si>
  <si>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</si>
  <si>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</si>
  <si>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</si>
  <si>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</si>
  <si>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</si>
  <si>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</si>
  <si>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</si>
  <si>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</si>
  <si>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</si>
  <si>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</si>
  <si>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</si>
  <si>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</si>
  <si>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</si>
  <si>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</si>
  <si>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</si>
  <si>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</si>
  <si>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</si>
  <si>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</si>
  <si>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</si>
  <si>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</si>
  <si>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</si>
  <si>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</si>
  <si>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</si>
  <si>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</si>
  <si>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</si>
  <si>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</si>
  <si>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</si>
  <si>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</si>
  <si>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</si>
  <si>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</si>
  <si>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</si>
  <si>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</si>
  <si>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</si>
  <si>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</si>
  <si>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</si>
  <si>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</si>
  <si>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</si>
  <si>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</si>
  <si>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</si>
  <si>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</si>
  <si>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</si>
  <si>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</si>
  <si>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</si>
  <si>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</si>
  <si>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</si>
  <si>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</si>
  <si>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</si>
  <si>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Lady</t>
  </si>
  <si>
    <t>U14 Gent</t>
  </si>
  <si>
    <t>Junior</t>
  </si>
  <si>
    <t>Threshold</t>
  </si>
  <si>
    <t>Points from T'hold</t>
  </si>
  <si>
    <t>Adjusted Score</t>
  </si>
  <si>
    <t>n/a</t>
  </si>
  <si>
    <t>Division</t>
  </si>
  <si>
    <t>Div Score</t>
  </si>
  <si>
    <t>Team A</t>
  </si>
  <si>
    <t>Team B</t>
  </si>
  <si>
    <t>Indoor Postal Match + Monthly Handicap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</si>
</sst>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1" fillId="4" borderId="14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1" fillId="5" borderId="14" xfId="0" applyNumberFormat="1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4" fontId="1" fillId="6" borderId="13" xfId="0" applyNumberFormat="1" applyFont="1" applyFill="1" applyBorder="1" applyAlignment="1">
      <alignment vertical="center"/>
    </xf>
    <xf numFmtId="164" fontId="1" fillId="6" borderId="2" xfId="0" applyNumberFormat="1" applyFont="1" applyFill="1" applyBorder="1" applyAlignment="1">
      <alignment vertical="center"/>
    </xf>
    <xf numFmtId="164" fontId="1" fillId="6" borderId="14" xfId="0" applyNumberFormat="1" applyFont="1" applyFill="1" applyBorder="1" applyAlignment="1">
      <alignment vertical="center"/>
    </xf>
    <xf numFmtId="0" fontId="1" fillId="7" borderId="14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wrapText="1"/>
    </xf>
    <xf numFmtId="164" fontId="0" fillId="0" borderId="0" xfId="0" applyNumberFormat="1" applyFill="1"/>
    <xf numFmtId="0" fontId="0" fillId="0" borderId="0" xfId="0" applyAlignment="1">
      <alignment horizontal="right"/>
    </xf>
    <xf numFmtId="0" fontId="1" fillId="4" borderId="0" xfId="0" applyFont="1" applyFill="1" applyBorder="1" applyAlignment="1">
      <alignment vertical="center"/>
    </xf>
    <xf numFmtId="164" fontId="1" fillId="4" borderId="0" xfId="0" applyNumberFormat="1" applyFont="1" applyFill="1"/>
    <xf numFmtId="0" fontId="1" fillId="5" borderId="0" xfId="0" applyFont="1" applyFill="1" applyBorder="1" applyAlignment="1">
      <alignment vertical="center"/>
    </xf>
    <xf numFmtId="164" fontId="1" fillId="5" borderId="0" xfId="0" applyNumberFormat="1" applyFont="1" applyFill="1"/>
    <xf numFmtId="0" fontId="1" fillId="6" borderId="0" xfId="0" applyFont="1" applyFill="1" applyBorder="1" applyAlignment="1">
      <alignment vertical="center"/>
    </xf>
    <xf numFmtId="164" fontId="1" fillId="6" borderId="0" xfId="0" applyNumberFormat="1" applyFont="1" applyFill="1"/>
    <xf numFmtId="0" fontId="1" fillId="0" borderId="0" xfId="0" applyFont="1" applyAlignment="1">
      <alignment horizontal="center" wrapText="1"/>
    </xf>
    <xf numFmtId="16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7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activeCell="J35" sqref="J35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43414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33</v>
      </c>
      <c r="C8" s="39" t="s">
        <v>21</v>
      </c>
      <c r="D8" s="17" t="s">
        <v>43</v>
      </c>
      <c r="E8" s="17">
        <v>74</v>
      </c>
      <c r="F8" s="17" t="s">
        <v>19</v>
      </c>
      <c r="G8" s="18" t="s">
        <v>46</v>
      </c>
      <c r="H8" s="19"/>
      <c r="I8" s="20"/>
      <c r="J8" s="34">
        <v>404</v>
      </c>
      <c r="K8" s="21">
        <v>58</v>
      </c>
      <c r="L8" s="20">
        <v>3</v>
      </c>
      <c r="M8" s="20"/>
      <c r="N8" s="20">
        <v>1172</v>
      </c>
      <c r="O8" s="31">
        <f t="shared" ref="O8:O31" si="0">N8+J8</f>
        <v>1576</v>
      </c>
      <c r="P8" s="1"/>
      <c r="Q8" s="59">
        <v>62</v>
      </c>
      <c r="R8" s="87">
        <f t="shared" ref="R8:R31" si="1">IF(E8&gt;Q8,ROUNDUP(AVERAGE(Q8,E8),0),E8)</f>
        <v>68</v>
      </c>
    </row>
    <row r="9" spans="1:18" ht="15.75" x14ac:dyDescent="0.25">
      <c r="A9" s="15">
        <v>2</v>
      </c>
      <c r="B9" s="16" t="s">
        <v>17</v>
      </c>
      <c r="C9" s="39"/>
      <c r="D9" s="17" t="s">
        <v>39</v>
      </c>
      <c r="E9" s="17">
        <v>42</v>
      </c>
      <c r="F9" s="17" t="s">
        <v>19</v>
      </c>
      <c r="G9" s="18" t="s">
        <v>46</v>
      </c>
      <c r="H9" s="19"/>
      <c r="I9" s="20"/>
      <c r="J9" s="34">
        <v>537</v>
      </c>
      <c r="K9" s="21">
        <v>59</v>
      </c>
      <c r="L9" s="20">
        <v>17</v>
      </c>
      <c r="M9" s="20"/>
      <c r="N9" s="20">
        <v>917</v>
      </c>
      <c r="O9" s="31">
        <f t="shared" si="0"/>
        <v>1454</v>
      </c>
      <c r="P9" s="1"/>
      <c r="Q9" s="59">
        <v>39</v>
      </c>
      <c r="R9" s="87">
        <f t="shared" si="1"/>
        <v>41</v>
      </c>
    </row>
    <row r="10" spans="1:18" ht="15.75" x14ac:dyDescent="0.25">
      <c r="A10" s="15">
        <v>3</v>
      </c>
      <c r="B10" s="16" t="s">
        <v>67</v>
      </c>
      <c r="C10" s="39"/>
      <c r="D10" s="17" t="s">
        <v>39</v>
      </c>
      <c r="E10" s="17">
        <v>44</v>
      </c>
      <c r="F10" s="17" t="s">
        <v>19</v>
      </c>
      <c r="G10" s="18" t="s">
        <v>46</v>
      </c>
      <c r="H10" s="19"/>
      <c r="I10" s="20"/>
      <c r="J10" s="34">
        <v>526</v>
      </c>
      <c r="K10" s="21">
        <v>60</v>
      </c>
      <c r="L10" s="20">
        <v>15</v>
      </c>
      <c r="M10" s="20"/>
      <c r="N10" s="20">
        <v>926</v>
      </c>
      <c r="O10" s="31">
        <f t="shared" si="0"/>
        <v>1452</v>
      </c>
      <c r="P10" s="1"/>
      <c r="Q10" s="59">
        <v>42</v>
      </c>
      <c r="R10" s="87">
        <f t="shared" si="1"/>
        <v>43</v>
      </c>
    </row>
    <row r="11" spans="1:18" ht="15.75" x14ac:dyDescent="0.25">
      <c r="A11" s="15">
        <v>4</v>
      </c>
      <c r="B11" s="16" t="s">
        <v>69</v>
      </c>
      <c r="C11" s="39"/>
      <c r="D11" s="17" t="s">
        <v>39</v>
      </c>
      <c r="E11" s="17">
        <v>40</v>
      </c>
      <c r="F11" s="17" t="s">
        <v>19</v>
      </c>
      <c r="G11" s="18" t="s">
        <v>46</v>
      </c>
      <c r="H11" s="19"/>
      <c r="I11" s="20"/>
      <c r="J11" s="34">
        <v>541</v>
      </c>
      <c r="K11" s="21">
        <v>60</v>
      </c>
      <c r="L11" s="20">
        <v>17</v>
      </c>
      <c r="M11" s="20"/>
      <c r="N11" s="20">
        <v>910</v>
      </c>
      <c r="O11" s="31">
        <f t="shared" si="0"/>
        <v>1451</v>
      </c>
      <c r="P11" s="1"/>
      <c r="Q11" s="59">
        <v>37</v>
      </c>
      <c r="R11" s="87">
        <f t="shared" si="1"/>
        <v>39</v>
      </c>
    </row>
    <row r="12" spans="1:18" ht="15.75" x14ac:dyDescent="0.25">
      <c r="A12" s="15">
        <v>5</v>
      </c>
      <c r="B12" s="16" t="s">
        <v>18</v>
      </c>
      <c r="C12" s="39"/>
      <c r="D12" s="17" t="s">
        <v>38</v>
      </c>
      <c r="E12" s="17">
        <v>52</v>
      </c>
      <c r="F12" s="17" t="s">
        <v>19</v>
      </c>
      <c r="G12" s="18" t="s">
        <v>46</v>
      </c>
      <c r="H12" s="19"/>
      <c r="I12" s="20"/>
      <c r="J12" s="34">
        <v>463</v>
      </c>
      <c r="K12" s="21">
        <v>58</v>
      </c>
      <c r="L12" s="20">
        <v>8</v>
      </c>
      <c r="M12" s="20"/>
      <c r="N12" s="20">
        <v>967</v>
      </c>
      <c r="O12" s="31">
        <f t="shared" si="0"/>
        <v>1430</v>
      </c>
      <c r="P12" s="1"/>
      <c r="Q12" s="59">
        <v>54</v>
      </c>
      <c r="R12" s="60">
        <f t="shared" si="1"/>
        <v>52</v>
      </c>
    </row>
    <row r="13" spans="1:18" ht="15.75" x14ac:dyDescent="0.25">
      <c r="A13" s="15">
        <v>6</v>
      </c>
      <c r="B13" s="16" t="s">
        <v>34</v>
      </c>
      <c r="C13" s="39"/>
      <c r="D13" s="17" t="s">
        <v>39</v>
      </c>
      <c r="E13" s="17">
        <v>49</v>
      </c>
      <c r="F13" s="17" t="s">
        <v>19</v>
      </c>
      <c r="G13" s="18" t="s">
        <v>46</v>
      </c>
      <c r="H13" s="19"/>
      <c r="I13" s="20"/>
      <c r="J13" s="34">
        <v>479</v>
      </c>
      <c r="K13" s="21">
        <v>60</v>
      </c>
      <c r="L13" s="20">
        <v>3</v>
      </c>
      <c r="M13" s="20"/>
      <c r="N13" s="20">
        <v>950</v>
      </c>
      <c r="O13" s="31">
        <f t="shared" si="0"/>
        <v>1429</v>
      </c>
      <c r="P13" s="1"/>
      <c r="Q13" s="59">
        <v>51</v>
      </c>
      <c r="R13" s="60">
        <f t="shared" si="1"/>
        <v>49</v>
      </c>
    </row>
    <row r="14" spans="1:18" ht="15.75" x14ac:dyDescent="0.25">
      <c r="A14" s="15">
        <v>7</v>
      </c>
      <c r="B14" s="16" t="s">
        <v>24</v>
      </c>
      <c r="C14" s="39" t="s">
        <v>21</v>
      </c>
      <c r="D14" s="17" t="s">
        <v>40</v>
      </c>
      <c r="E14" s="17">
        <v>50</v>
      </c>
      <c r="F14" s="17" t="s">
        <v>19</v>
      </c>
      <c r="G14" s="18" t="s">
        <v>46</v>
      </c>
      <c r="H14" s="19"/>
      <c r="I14" s="20"/>
      <c r="J14" s="34">
        <v>353</v>
      </c>
      <c r="K14" s="21">
        <v>54</v>
      </c>
      <c r="L14" s="20">
        <v>1</v>
      </c>
      <c r="M14" s="20"/>
      <c r="N14" s="20">
        <v>956</v>
      </c>
      <c r="O14" s="31">
        <f t="shared" si="0"/>
        <v>1309</v>
      </c>
      <c r="P14" s="1"/>
      <c r="Q14" s="59">
        <v>67</v>
      </c>
      <c r="R14" s="60">
        <f t="shared" si="1"/>
        <v>50</v>
      </c>
    </row>
    <row r="15" spans="1:18" ht="15.75" x14ac:dyDescent="0.25">
      <c r="A15" s="15">
        <v>8</v>
      </c>
      <c r="B15" s="16" t="s">
        <v>25</v>
      </c>
      <c r="C15" s="39"/>
      <c r="D15" s="17" t="s">
        <v>39</v>
      </c>
      <c r="E15" s="17">
        <v>60</v>
      </c>
      <c r="F15" s="17" t="s">
        <v>19</v>
      </c>
      <c r="G15" s="18" t="s">
        <v>46</v>
      </c>
      <c r="H15" s="19"/>
      <c r="I15" s="20"/>
      <c r="J15" s="34">
        <v>204</v>
      </c>
      <c r="K15" s="21">
        <v>48</v>
      </c>
      <c r="L15" s="20">
        <v>1</v>
      </c>
      <c r="M15" s="20"/>
      <c r="N15" s="20">
        <v>1024</v>
      </c>
      <c r="O15" s="31">
        <f t="shared" si="0"/>
        <v>1228</v>
      </c>
      <c r="P15" s="1"/>
      <c r="Q15" s="59">
        <v>80</v>
      </c>
      <c r="R15" s="60">
        <f t="shared" si="1"/>
        <v>60</v>
      </c>
    </row>
    <row r="16" spans="1:18" ht="15.75" hidden="1" x14ac:dyDescent="0.25">
      <c r="A16" s="15">
        <v>9</v>
      </c>
      <c r="B16" s="16" t="s">
        <v>70</v>
      </c>
      <c r="C16" s="39"/>
      <c r="D16" s="17" t="s">
        <v>38</v>
      </c>
      <c r="E16" s="17">
        <v>73</v>
      </c>
      <c r="F16" s="17" t="s">
        <v>36</v>
      </c>
      <c r="G16" s="18" t="s">
        <v>46</v>
      </c>
      <c r="H16" s="19"/>
      <c r="I16" s="20"/>
      <c r="J16" s="34"/>
      <c r="K16" s="21"/>
      <c r="L16" s="20"/>
      <c r="M16" s="20"/>
      <c r="N16" s="20">
        <v>1160</v>
      </c>
      <c r="O16" s="31">
        <f t="shared" si="0"/>
        <v>1160</v>
      </c>
      <c r="P16" s="1"/>
      <c r="Q16" s="59"/>
      <c r="R16" s="60">
        <f t="shared" si="1"/>
        <v>73</v>
      </c>
    </row>
    <row r="17" spans="1:18" ht="15.75" hidden="1" x14ac:dyDescent="0.25">
      <c r="A17" s="15">
        <v>10</v>
      </c>
      <c r="B17" s="16" t="s">
        <v>66</v>
      </c>
      <c r="C17" s="39"/>
      <c r="D17" s="17" t="s">
        <v>39</v>
      </c>
      <c r="E17" s="17">
        <v>71</v>
      </c>
      <c r="F17" s="17" t="s">
        <v>36</v>
      </c>
      <c r="G17" s="18" t="s">
        <v>46</v>
      </c>
      <c r="H17" s="19"/>
      <c r="I17" s="20"/>
      <c r="J17" s="34"/>
      <c r="K17" s="21"/>
      <c r="L17" s="20"/>
      <c r="M17" s="20"/>
      <c r="N17" s="20">
        <v>1136</v>
      </c>
      <c r="O17" s="31">
        <f t="shared" si="0"/>
        <v>1136</v>
      </c>
      <c r="P17" s="1"/>
      <c r="Q17" s="59"/>
      <c r="R17" s="60">
        <f t="shared" si="1"/>
        <v>71</v>
      </c>
    </row>
    <row r="18" spans="1:18" ht="15.75" hidden="1" x14ac:dyDescent="0.25">
      <c r="A18" s="15">
        <v>11</v>
      </c>
      <c r="B18" s="16" t="s">
        <v>32</v>
      </c>
      <c r="C18" s="39"/>
      <c r="D18" s="17" t="s">
        <v>39</v>
      </c>
      <c r="E18" s="17">
        <v>69</v>
      </c>
      <c r="F18" s="17" t="s">
        <v>19</v>
      </c>
      <c r="G18" s="18" t="s">
        <v>46</v>
      </c>
      <c r="H18" s="19"/>
      <c r="I18" s="20"/>
      <c r="J18" s="34"/>
      <c r="K18" s="21"/>
      <c r="L18" s="20"/>
      <c r="M18" s="20"/>
      <c r="N18" s="20">
        <v>1113</v>
      </c>
      <c r="O18" s="31">
        <f t="shared" si="0"/>
        <v>1113</v>
      </c>
      <c r="P18" s="1"/>
      <c r="Q18" s="59"/>
      <c r="R18" s="60">
        <f t="shared" si="1"/>
        <v>69</v>
      </c>
    </row>
    <row r="19" spans="1:18" ht="15.75" hidden="1" x14ac:dyDescent="0.25">
      <c r="A19" s="15">
        <v>12</v>
      </c>
      <c r="B19" s="16" t="s">
        <v>75</v>
      </c>
      <c r="C19" s="39" t="s">
        <v>21</v>
      </c>
      <c r="D19" s="17" t="s">
        <v>86</v>
      </c>
      <c r="E19" s="17">
        <v>66</v>
      </c>
      <c r="F19" s="17" t="s">
        <v>19</v>
      </c>
      <c r="G19" s="18" t="s">
        <v>46</v>
      </c>
      <c r="H19" s="19"/>
      <c r="I19" s="20"/>
      <c r="J19" s="34"/>
      <c r="K19" s="21"/>
      <c r="L19" s="20"/>
      <c r="M19" s="20"/>
      <c r="N19" s="20">
        <v>1080</v>
      </c>
      <c r="O19" s="31">
        <f t="shared" si="0"/>
        <v>1080</v>
      </c>
      <c r="P19" s="1"/>
      <c r="Q19" s="59"/>
      <c r="R19" s="60">
        <f t="shared" si="1"/>
        <v>66</v>
      </c>
    </row>
    <row r="20" spans="1:18" ht="15.75" hidden="1" x14ac:dyDescent="0.25">
      <c r="A20" s="15">
        <v>13</v>
      </c>
      <c r="B20" s="16" t="s">
        <v>73</v>
      </c>
      <c r="C20" s="39"/>
      <c r="D20" s="17" t="s">
        <v>39</v>
      </c>
      <c r="E20" s="17">
        <v>56</v>
      </c>
      <c r="F20" s="17" t="s">
        <v>36</v>
      </c>
      <c r="G20" s="18" t="s">
        <v>46</v>
      </c>
      <c r="H20" s="19"/>
      <c r="I20" s="20"/>
      <c r="J20" s="34"/>
      <c r="K20" s="21"/>
      <c r="L20" s="20"/>
      <c r="M20" s="20"/>
      <c r="N20" s="20">
        <v>994</v>
      </c>
      <c r="O20" s="31">
        <f t="shared" si="0"/>
        <v>994</v>
      </c>
      <c r="P20" s="1"/>
      <c r="Q20" s="59"/>
      <c r="R20" s="60">
        <f t="shared" si="1"/>
        <v>56</v>
      </c>
    </row>
    <row r="21" spans="1:18" ht="15.75" hidden="1" x14ac:dyDescent="0.25">
      <c r="A21" s="15">
        <v>14</v>
      </c>
      <c r="B21" s="16" t="s">
        <v>55</v>
      </c>
      <c r="C21" s="39"/>
      <c r="D21" s="17" t="s">
        <v>39</v>
      </c>
      <c r="E21" s="17">
        <v>54</v>
      </c>
      <c r="F21" s="17" t="s">
        <v>19</v>
      </c>
      <c r="G21" s="18" t="s">
        <v>46</v>
      </c>
      <c r="H21" s="19"/>
      <c r="I21" s="20"/>
      <c r="J21" s="34"/>
      <c r="K21" s="21"/>
      <c r="L21" s="20"/>
      <c r="M21" s="20"/>
      <c r="N21" s="20">
        <v>980</v>
      </c>
      <c r="O21" s="31">
        <f t="shared" si="0"/>
        <v>980</v>
      </c>
      <c r="P21" s="1"/>
      <c r="Q21" s="59"/>
      <c r="R21" s="60">
        <f t="shared" si="1"/>
        <v>54</v>
      </c>
    </row>
    <row r="22" spans="1:18" ht="15.75" hidden="1" x14ac:dyDescent="0.25">
      <c r="A22" s="15">
        <v>15</v>
      </c>
      <c r="B22" s="16" t="s">
        <v>30</v>
      </c>
      <c r="C22" s="39" t="s">
        <v>21</v>
      </c>
      <c r="D22" s="17" t="s">
        <v>41</v>
      </c>
      <c r="E22" s="17">
        <v>53</v>
      </c>
      <c r="F22" s="17" t="s">
        <v>19</v>
      </c>
      <c r="G22" s="18" t="s">
        <v>46</v>
      </c>
      <c r="H22" s="19"/>
      <c r="I22" s="20"/>
      <c r="J22" s="34"/>
      <c r="K22" s="21"/>
      <c r="L22" s="20"/>
      <c r="M22" s="20"/>
      <c r="N22" s="20">
        <v>967</v>
      </c>
      <c r="O22" s="31">
        <f t="shared" si="0"/>
        <v>967</v>
      </c>
      <c r="P22" s="1"/>
      <c r="Q22" s="59"/>
      <c r="R22" s="60">
        <f t="shared" si="1"/>
        <v>53</v>
      </c>
    </row>
    <row r="23" spans="1:18" ht="15.75" hidden="1" x14ac:dyDescent="0.25">
      <c r="A23" s="15">
        <v>16</v>
      </c>
      <c r="B23" s="16" t="s">
        <v>62</v>
      </c>
      <c r="C23" s="39"/>
      <c r="D23" s="17" t="s">
        <v>38</v>
      </c>
      <c r="E23" s="17">
        <v>42</v>
      </c>
      <c r="F23" s="17" t="s">
        <v>19</v>
      </c>
      <c r="G23" s="18" t="s">
        <v>46</v>
      </c>
      <c r="H23" s="19"/>
      <c r="I23" s="20"/>
      <c r="J23" s="34"/>
      <c r="K23" s="21"/>
      <c r="L23" s="20"/>
      <c r="M23" s="20"/>
      <c r="N23" s="20">
        <v>917</v>
      </c>
      <c r="O23" s="31">
        <f t="shared" si="0"/>
        <v>917</v>
      </c>
      <c r="P23" s="1"/>
      <c r="Q23" s="59"/>
      <c r="R23" s="60">
        <f t="shared" si="1"/>
        <v>42</v>
      </c>
    </row>
    <row r="24" spans="1:18" ht="15.75" hidden="1" x14ac:dyDescent="0.25">
      <c r="A24" s="15">
        <v>17</v>
      </c>
      <c r="B24" s="16" t="s">
        <v>56</v>
      </c>
      <c r="C24" s="39"/>
      <c r="D24" s="17" t="s">
        <v>39</v>
      </c>
      <c r="E24" s="17">
        <v>41</v>
      </c>
      <c r="F24" s="17" t="s">
        <v>26</v>
      </c>
      <c r="G24" s="18" t="s">
        <v>46</v>
      </c>
      <c r="H24" s="19"/>
      <c r="I24" s="20"/>
      <c r="J24" s="34"/>
      <c r="K24" s="21"/>
      <c r="L24" s="20"/>
      <c r="M24" s="20"/>
      <c r="N24" s="20">
        <v>913</v>
      </c>
      <c r="O24" s="31">
        <f t="shared" si="0"/>
        <v>913</v>
      </c>
      <c r="P24" s="1"/>
      <c r="Q24" s="59"/>
      <c r="R24" s="60">
        <f t="shared" si="1"/>
        <v>41</v>
      </c>
    </row>
    <row r="25" spans="1:18" ht="15.75" hidden="1" x14ac:dyDescent="0.25">
      <c r="A25" s="15">
        <v>18</v>
      </c>
      <c r="B25" s="16" t="s">
        <v>16</v>
      </c>
      <c r="C25" s="39"/>
      <c r="D25" s="17" t="s">
        <v>39</v>
      </c>
      <c r="E25" s="17">
        <v>41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913</v>
      </c>
      <c r="O25" s="31">
        <f t="shared" si="0"/>
        <v>913</v>
      </c>
      <c r="P25" s="1"/>
      <c r="Q25" s="59"/>
      <c r="R25" s="60">
        <f t="shared" si="1"/>
        <v>41</v>
      </c>
    </row>
    <row r="26" spans="1:18" ht="15.75" hidden="1" x14ac:dyDescent="0.25">
      <c r="A26" s="15">
        <v>19</v>
      </c>
      <c r="B26" s="16" t="s">
        <v>76</v>
      </c>
      <c r="C26" s="39"/>
      <c r="D26" s="17" t="s">
        <v>39</v>
      </c>
      <c r="E26" s="17">
        <v>40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910</v>
      </c>
      <c r="O26" s="31">
        <f t="shared" si="0"/>
        <v>910</v>
      </c>
      <c r="P26" s="1"/>
      <c r="Q26" s="59"/>
      <c r="R26" s="60">
        <f t="shared" si="1"/>
        <v>40</v>
      </c>
    </row>
    <row r="27" spans="1:18" ht="15.75" hidden="1" x14ac:dyDescent="0.25">
      <c r="A27" s="15">
        <v>20</v>
      </c>
      <c r="B27" s="16" t="s">
        <v>28</v>
      </c>
      <c r="C27" s="39"/>
      <c r="D27" s="17" t="s">
        <v>39</v>
      </c>
      <c r="E27" s="17">
        <v>40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910</v>
      </c>
      <c r="O27" s="31">
        <f t="shared" si="0"/>
        <v>910</v>
      </c>
      <c r="P27" s="1"/>
      <c r="Q27" s="59"/>
      <c r="R27" s="60">
        <f t="shared" si="1"/>
        <v>40</v>
      </c>
    </row>
    <row r="28" spans="1:18" ht="15.75" hidden="1" x14ac:dyDescent="0.25">
      <c r="A28" s="15">
        <v>21</v>
      </c>
      <c r="B28" s="16" t="s">
        <v>35</v>
      </c>
      <c r="C28" s="39"/>
      <c r="D28" s="17" t="s">
        <v>39</v>
      </c>
      <c r="E28" s="17">
        <v>39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906</v>
      </c>
      <c r="O28" s="31">
        <f t="shared" si="0"/>
        <v>906</v>
      </c>
      <c r="P28" s="1"/>
      <c r="Q28" s="59"/>
      <c r="R28" s="60">
        <f t="shared" si="1"/>
        <v>39</v>
      </c>
    </row>
    <row r="29" spans="1:18" ht="15.75" hidden="1" x14ac:dyDescent="0.25">
      <c r="A29" s="15">
        <v>22</v>
      </c>
      <c r="B29" s="16" t="s">
        <v>27</v>
      </c>
      <c r="C29" s="39"/>
      <c r="D29" s="17" t="s">
        <v>38</v>
      </c>
      <c r="E29" s="17">
        <v>35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892</v>
      </c>
      <c r="O29" s="31">
        <f t="shared" si="0"/>
        <v>892</v>
      </c>
      <c r="P29" s="1"/>
      <c r="Q29" s="59"/>
      <c r="R29" s="60">
        <f t="shared" si="1"/>
        <v>35</v>
      </c>
    </row>
    <row r="30" spans="1:18" ht="15.75" hidden="1" x14ac:dyDescent="0.25">
      <c r="A30" s="15">
        <v>23</v>
      </c>
      <c r="B30" s="16" t="s">
        <v>64</v>
      </c>
      <c r="C30" s="39" t="s">
        <v>21</v>
      </c>
      <c r="D30" s="17" t="s">
        <v>41</v>
      </c>
      <c r="E30" s="17">
        <v>26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868</v>
      </c>
      <c r="O30" s="31">
        <f t="shared" si="0"/>
        <v>868</v>
      </c>
      <c r="P30" s="1"/>
      <c r="Q30" s="59"/>
      <c r="R30" s="60">
        <f t="shared" si="1"/>
        <v>26</v>
      </c>
    </row>
    <row r="31" spans="1:18" ht="15.75" hidden="1" x14ac:dyDescent="0.25">
      <c r="A31" s="15">
        <v>24</v>
      </c>
      <c r="B31" s="16" t="s">
        <v>81</v>
      </c>
      <c r="C31" s="39"/>
      <c r="D31" s="17" t="s">
        <v>38</v>
      </c>
      <c r="E31" s="17">
        <v>24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864</v>
      </c>
      <c r="O31" s="31">
        <f t="shared" si="0"/>
        <v>864</v>
      </c>
      <c r="P31" s="1"/>
      <c r="Q31" s="59"/>
      <c r="R31" s="60">
        <f t="shared" si="1"/>
        <v>24</v>
      </c>
    </row>
    <row r="32" spans="1:18" ht="16.5" thickBot="1" x14ac:dyDescent="0.3">
      <c r="A32" s="22"/>
      <c r="B32" s="23"/>
      <c r="C32" s="40"/>
      <c r="D32" s="24"/>
      <c r="E32" s="24"/>
      <c r="F32" s="24"/>
      <c r="G32" s="25"/>
      <c r="H32" s="26"/>
      <c r="I32" s="27"/>
      <c r="J32" s="35"/>
      <c r="K32" s="28"/>
      <c r="L32" s="27"/>
      <c r="M32" s="27"/>
      <c r="N32" s="29"/>
      <c r="O32" s="32"/>
      <c r="P32" s="1"/>
      <c r="Q32" s="61"/>
      <c r="R32" s="62"/>
    </row>
    <row r="33" spans="1:18" ht="5.25" customHeight="1" thickBot="1" x14ac:dyDescent="0.25"/>
    <row r="34" spans="1:18" ht="15.75" x14ac:dyDescent="0.25">
      <c r="A34" s="41">
        <v>1</v>
      </c>
      <c r="B34" s="42" t="s">
        <v>83</v>
      </c>
      <c r="C34" s="43" t="s">
        <v>21</v>
      </c>
      <c r="D34" s="44" t="s">
        <v>87</v>
      </c>
      <c r="E34" s="44"/>
      <c r="F34" s="44" t="s">
        <v>19</v>
      </c>
      <c r="G34" s="45" t="s">
        <v>46</v>
      </c>
      <c r="H34" s="46"/>
      <c r="I34" s="47"/>
      <c r="J34" s="48">
        <v>456</v>
      </c>
      <c r="K34" s="49">
        <v>60</v>
      </c>
      <c r="L34" s="47">
        <v>2</v>
      </c>
      <c r="M34" s="47"/>
      <c r="N34" s="50" t="s">
        <v>29</v>
      </c>
      <c r="O34" s="51" t="s">
        <v>29</v>
      </c>
      <c r="P34" s="1"/>
      <c r="Q34" s="57">
        <v>55</v>
      </c>
      <c r="R34" s="64" t="s">
        <v>29</v>
      </c>
    </row>
    <row r="35" spans="1:18" ht="15.75" x14ac:dyDescent="0.25">
      <c r="A35" s="15">
        <v>2</v>
      </c>
      <c r="B35" s="16" t="s">
        <v>31</v>
      </c>
      <c r="C35" s="39" t="s">
        <v>21</v>
      </c>
      <c r="D35" s="17" t="s">
        <v>42</v>
      </c>
      <c r="E35" s="17"/>
      <c r="F35" s="17" t="s">
        <v>19</v>
      </c>
      <c r="G35" s="18" t="s">
        <v>46</v>
      </c>
      <c r="H35" s="19"/>
      <c r="I35" s="20"/>
      <c r="J35" s="34">
        <v>437</v>
      </c>
      <c r="K35" s="21">
        <v>60</v>
      </c>
      <c r="L35" s="20">
        <v>4</v>
      </c>
      <c r="M35" s="20"/>
      <c r="N35" s="55" t="s">
        <v>29</v>
      </c>
      <c r="O35" s="56" t="s">
        <v>29</v>
      </c>
      <c r="P35" s="1"/>
      <c r="Q35" s="59">
        <v>58</v>
      </c>
      <c r="R35" s="87">
        <v>62</v>
      </c>
    </row>
    <row r="36" spans="1:18" ht="15.75" x14ac:dyDescent="0.25">
      <c r="A36" s="15">
        <v>3</v>
      </c>
      <c r="B36" s="16" t="s">
        <v>53</v>
      </c>
      <c r="C36" s="39"/>
      <c r="D36" s="17" t="s">
        <v>39</v>
      </c>
      <c r="E36" s="17"/>
      <c r="F36" s="17" t="s">
        <v>19</v>
      </c>
      <c r="G36" s="18" t="s">
        <v>46</v>
      </c>
      <c r="H36" s="19"/>
      <c r="I36" s="20"/>
      <c r="J36" s="34">
        <v>398</v>
      </c>
      <c r="K36" s="21">
        <v>59</v>
      </c>
      <c r="L36" s="20">
        <v>2</v>
      </c>
      <c r="M36" s="20"/>
      <c r="N36" s="55" t="s">
        <v>29</v>
      </c>
      <c r="O36" s="56" t="s">
        <v>29</v>
      </c>
      <c r="P36" s="1"/>
      <c r="Q36" s="59">
        <v>62</v>
      </c>
      <c r="R36" s="63" t="s">
        <v>29</v>
      </c>
    </row>
    <row r="37" spans="1:18" ht="15.75" x14ac:dyDescent="0.25">
      <c r="A37" s="15">
        <v>4</v>
      </c>
      <c r="B37" s="16" t="s">
        <v>63</v>
      </c>
      <c r="C37" s="39" t="s">
        <v>21</v>
      </c>
      <c r="D37" s="17" t="s">
        <v>84</v>
      </c>
      <c r="E37" s="17"/>
      <c r="F37" s="17" t="s">
        <v>19</v>
      </c>
      <c r="G37" s="18" t="s">
        <v>46</v>
      </c>
      <c r="H37" s="19"/>
      <c r="I37" s="20"/>
      <c r="J37" s="34">
        <v>284</v>
      </c>
      <c r="K37" s="21">
        <v>54</v>
      </c>
      <c r="L37" s="20">
        <v>5</v>
      </c>
      <c r="M37" s="20"/>
      <c r="N37" s="55" t="s">
        <v>29</v>
      </c>
      <c r="O37" s="56" t="s">
        <v>29</v>
      </c>
      <c r="P37" s="1"/>
      <c r="Q37" s="59">
        <v>73</v>
      </c>
      <c r="R37" s="63" t="s">
        <v>29</v>
      </c>
    </row>
    <row r="38" spans="1:18" ht="15.75" hidden="1" x14ac:dyDescent="0.25">
      <c r="A38" s="15">
        <v>5</v>
      </c>
      <c r="B38" s="16" t="s">
        <v>47</v>
      </c>
      <c r="C38" s="39" t="s">
        <v>21</v>
      </c>
      <c r="D38" s="17" t="s">
        <v>43</v>
      </c>
      <c r="E38" s="17"/>
      <c r="F38" s="17" t="s">
        <v>19</v>
      </c>
      <c r="G38" s="18" t="s">
        <v>46</v>
      </c>
      <c r="H38" s="19">
        <v>172</v>
      </c>
      <c r="I38" s="20">
        <v>242</v>
      </c>
      <c r="J38" s="34"/>
      <c r="K38" s="21"/>
      <c r="L38" s="20"/>
      <c r="M38" s="20"/>
      <c r="N38" s="55" t="s">
        <v>29</v>
      </c>
      <c r="O38" s="56" t="s">
        <v>29</v>
      </c>
      <c r="P38" s="1"/>
      <c r="Q38" s="59"/>
      <c r="R38" s="60" t="s">
        <v>29</v>
      </c>
    </row>
    <row r="39" spans="1:18" ht="15.75" hidden="1" x14ac:dyDescent="0.25">
      <c r="A39" s="15">
        <v>6</v>
      </c>
      <c r="B39" s="16" t="s">
        <v>48</v>
      </c>
      <c r="C39" s="39"/>
      <c r="D39" s="17" t="s">
        <v>39</v>
      </c>
      <c r="E39" s="17"/>
      <c r="F39" s="17" t="s">
        <v>26</v>
      </c>
      <c r="G39" s="18" t="s">
        <v>46</v>
      </c>
      <c r="H39" s="19">
        <v>169</v>
      </c>
      <c r="I39" s="20">
        <v>219</v>
      </c>
      <c r="J39" s="34"/>
      <c r="K39" s="21"/>
      <c r="L39" s="20"/>
      <c r="M39" s="20"/>
      <c r="N39" s="55" t="s">
        <v>29</v>
      </c>
      <c r="O39" s="56" t="s">
        <v>29</v>
      </c>
      <c r="P39" s="1"/>
      <c r="Q39" s="59"/>
      <c r="R39" s="63" t="s">
        <v>29</v>
      </c>
    </row>
    <row r="40" spans="1:18" ht="15.75" hidden="1" x14ac:dyDescent="0.25">
      <c r="A40" s="15">
        <v>7</v>
      </c>
      <c r="B40" s="16" t="s">
        <v>49</v>
      </c>
      <c r="C40" s="39"/>
      <c r="D40" s="17" t="s">
        <v>39</v>
      </c>
      <c r="E40" s="17"/>
      <c r="F40" s="17" t="s">
        <v>19</v>
      </c>
      <c r="G40" s="18" t="s">
        <v>46</v>
      </c>
      <c r="H40" s="19">
        <v>215</v>
      </c>
      <c r="I40" s="20">
        <v>261</v>
      </c>
      <c r="J40" s="34"/>
      <c r="K40" s="21"/>
      <c r="L40" s="20"/>
      <c r="M40" s="20"/>
      <c r="N40" s="55" t="s">
        <v>29</v>
      </c>
      <c r="O40" s="56" t="s">
        <v>29</v>
      </c>
      <c r="P40" s="1"/>
      <c r="Q40" s="59"/>
      <c r="R40" s="63" t="s">
        <v>29</v>
      </c>
    </row>
    <row r="41" spans="1:18" ht="15.75" hidden="1" x14ac:dyDescent="0.25">
      <c r="A41" s="15">
        <v>8</v>
      </c>
      <c r="B41" s="16" t="s">
        <v>50</v>
      </c>
      <c r="C41" s="39"/>
      <c r="D41" s="17" t="s">
        <v>38</v>
      </c>
      <c r="E41" s="17"/>
      <c r="F41" s="17" t="s">
        <v>19</v>
      </c>
      <c r="G41" s="18" t="s">
        <v>46</v>
      </c>
      <c r="H41" s="19">
        <v>428</v>
      </c>
      <c r="I41" s="20">
        <v>0</v>
      </c>
      <c r="J41" s="34"/>
      <c r="K41" s="21"/>
      <c r="L41" s="20"/>
      <c r="M41" s="20"/>
      <c r="N41" s="55" t="s">
        <v>29</v>
      </c>
      <c r="O41" s="56" t="s">
        <v>29</v>
      </c>
      <c r="P41" s="1"/>
      <c r="Q41" s="59"/>
      <c r="R41" s="63" t="s">
        <v>29</v>
      </c>
    </row>
    <row r="42" spans="1:18" ht="15.75" hidden="1" x14ac:dyDescent="0.25">
      <c r="A42" s="15">
        <v>9</v>
      </c>
      <c r="B42" s="16" t="s">
        <v>51</v>
      </c>
      <c r="C42" s="39"/>
      <c r="D42" s="17" t="s">
        <v>39</v>
      </c>
      <c r="E42" s="17"/>
      <c r="F42" s="17" t="s">
        <v>26</v>
      </c>
      <c r="G42" s="18" t="s">
        <v>46</v>
      </c>
      <c r="H42" s="19"/>
      <c r="I42" s="20"/>
      <c r="J42" s="34"/>
      <c r="K42" s="21"/>
      <c r="L42" s="20"/>
      <c r="M42" s="20"/>
      <c r="N42" s="55" t="s">
        <v>29</v>
      </c>
      <c r="O42" s="56" t="s">
        <v>29</v>
      </c>
      <c r="P42" s="1"/>
      <c r="Q42" s="59"/>
      <c r="R42" s="63" t="s">
        <v>29</v>
      </c>
    </row>
    <row r="43" spans="1:18" ht="15.75" hidden="1" x14ac:dyDescent="0.25">
      <c r="A43" s="15">
        <v>10</v>
      </c>
      <c r="B43" s="16" t="s">
        <v>52</v>
      </c>
      <c r="C43" s="39"/>
      <c r="D43" s="17" t="s">
        <v>38</v>
      </c>
      <c r="E43" s="17"/>
      <c r="F43" s="17" t="s">
        <v>19</v>
      </c>
      <c r="G43" s="18" t="s">
        <v>46</v>
      </c>
      <c r="H43" s="19"/>
      <c r="I43" s="20"/>
      <c r="J43" s="34"/>
      <c r="K43" s="21"/>
      <c r="L43" s="20"/>
      <c r="M43" s="20"/>
      <c r="N43" s="55" t="s">
        <v>29</v>
      </c>
      <c r="O43" s="56" t="s">
        <v>29</v>
      </c>
      <c r="P43" s="1"/>
      <c r="Q43" s="59"/>
      <c r="R43" s="63" t="s">
        <v>29</v>
      </c>
    </row>
    <row r="44" spans="1:18" ht="15.75" hidden="1" x14ac:dyDescent="0.25">
      <c r="A44" s="15">
        <v>11</v>
      </c>
      <c r="B44" s="16" t="s">
        <v>54</v>
      </c>
      <c r="C44" s="39" t="s">
        <v>21</v>
      </c>
      <c r="D44" s="17" t="s">
        <v>42</v>
      </c>
      <c r="E44" s="17"/>
      <c r="F44" s="17" t="s">
        <v>19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9"/>
      <c r="R44" s="63" t="s">
        <v>29</v>
      </c>
    </row>
    <row r="45" spans="1:18" ht="15.75" hidden="1" x14ac:dyDescent="0.25">
      <c r="A45" s="15">
        <v>12</v>
      </c>
      <c r="B45" s="16" t="s">
        <v>57</v>
      </c>
      <c r="C45" s="39"/>
      <c r="D45" s="17" t="s">
        <v>38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9"/>
      <c r="R45" s="63" t="s">
        <v>29</v>
      </c>
    </row>
    <row r="46" spans="1:18" ht="15.75" hidden="1" x14ac:dyDescent="0.25">
      <c r="A46" s="15">
        <v>13</v>
      </c>
      <c r="B46" s="16" t="s">
        <v>58</v>
      </c>
      <c r="C46" s="39"/>
      <c r="D46" s="17" t="s">
        <v>39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9"/>
      <c r="R46" s="63" t="s">
        <v>29</v>
      </c>
    </row>
    <row r="47" spans="1:18" ht="15.75" hidden="1" x14ac:dyDescent="0.25">
      <c r="A47" s="15">
        <v>14</v>
      </c>
      <c r="B47" s="16" t="s">
        <v>59</v>
      </c>
      <c r="C47" s="39"/>
      <c r="D47" s="17" t="s">
        <v>38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9"/>
      <c r="R47" s="63" t="s">
        <v>29</v>
      </c>
    </row>
    <row r="48" spans="1:18" ht="15.75" hidden="1" x14ac:dyDescent="0.25">
      <c r="A48" s="15">
        <v>15</v>
      </c>
      <c r="B48" s="16" t="s">
        <v>60</v>
      </c>
      <c r="C48" s="39"/>
      <c r="D48" s="17" t="s">
        <v>39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9"/>
      <c r="R48" s="63" t="s">
        <v>29</v>
      </c>
    </row>
    <row r="49" spans="1:18" ht="15.75" hidden="1" x14ac:dyDescent="0.25">
      <c r="A49" s="15">
        <v>16</v>
      </c>
      <c r="B49" s="16" t="s">
        <v>61</v>
      </c>
      <c r="C49" s="39"/>
      <c r="D49" s="17" t="s">
        <v>39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9"/>
      <c r="R49" s="63" t="s">
        <v>29</v>
      </c>
    </row>
    <row r="50" spans="1:18" ht="15.75" hidden="1" x14ac:dyDescent="0.25">
      <c r="A50" s="15">
        <v>18</v>
      </c>
      <c r="B50" s="16" t="s">
        <v>65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9"/>
      <c r="R50" s="63" t="s">
        <v>29</v>
      </c>
    </row>
    <row r="51" spans="1:18" ht="15.75" hidden="1" x14ac:dyDescent="0.25">
      <c r="A51" s="15">
        <v>19</v>
      </c>
      <c r="B51" s="16" t="s">
        <v>68</v>
      </c>
      <c r="C51" s="39" t="s">
        <v>21</v>
      </c>
      <c r="D51" s="17" t="s">
        <v>85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9"/>
      <c r="R51" s="63" t="s">
        <v>29</v>
      </c>
    </row>
    <row r="52" spans="1:18" ht="15.75" hidden="1" x14ac:dyDescent="0.25">
      <c r="A52" s="15">
        <v>20</v>
      </c>
      <c r="B52" s="16" t="s">
        <v>71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9"/>
      <c r="R52" s="63" t="s">
        <v>29</v>
      </c>
    </row>
    <row r="53" spans="1:18" ht="15.75" hidden="1" x14ac:dyDescent="0.25">
      <c r="A53" s="15">
        <v>21</v>
      </c>
      <c r="B53" s="16" t="s">
        <v>72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9"/>
      <c r="R53" s="63" t="s">
        <v>29</v>
      </c>
    </row>
    <row r="54" spans="1:18" ht="15.75" hidden="1" x14ac:dyDescent="0.25">
      <c r="A54" s="15">
        <v>22</v>
      </c>
      <c r="B54" s="16" t="s">
        <v>74</v>
      </c>
      <c r="C54" s="39"/>
      <c r="D54" s="17" t="s">
        <v>38</v>
      </c>
      <c r="E54" s="17"/>
      <c r="F54" s="17" t="s">
        <v>19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9"/>
      <c r="R54" s="63" t="s">
        <v>29</v>
      </c>
    </row>
    <row r="55" spans="1:18" ht="15.75" hidden="1" x14ac:dyDescent="0.25">
      <c r="A55" s="15">
        <v>23</v>
      </c>
      <c r="B55" s="16" t="s">
        <v>77</v>
      </c>
      <c r="C55" s="39"/>
      <c r="D55" s="17" t="s">
        <v>39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9"/>
      <c r="R55" s="63" t="s">
        <v>29</v>
      </c>
    </row>
    <row r="56" spans="1:18" ht="15.75" hidden="1" x14ac:dyDescent="0.25">
      <c r="A56" s="15">
        <v>24</v>
      </c>
      <c r="B56" s="16" t="s">
        <v>44</v>
      </c>
      <c r="C56" s="39"/>
      <c r="D56" s="17" t="s">
        <v>39</v>
      </c>
      <c r="E56" s="17"/>
      <c r="F56" s="17" t="s">
        <v>26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9"/>
      <c r="R56" s="63" t="s">
        <v>29</v>
      </c>
    </row>
    <row r="57" spans="1:18" ht="15.75" hidden="1" x14ac:dyDescent="0.25">
      <c r="A57" s="15">
        <v>25</v>
      </c>
      <c r="B57" s="16" t="s">
        <v>78</v>
      </c>
      <c r="C57" s="39"/>
      <c r="D57" s="17" t="s">
        <v>38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9"/>
      <c r="R57" s="63" t="s">
        <v>29</v>
      </c>
    </row>
    <row r="58" spans="1:18" ht="15.75" hidden="1" x14ac:dyDescent="0.25">
      <c r="A58" s="15">
        <v>26</v>
      </c>
      <c r="B58" s="16" t="s">
        <v>79</v>
      </c>
      <c r="C58" s="39"/>
      <c r="D58" s="17" t="s">
        <v>38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9"/>
      <c r="R58" s="63" t="s">
        <v>29</v>
      </c>
    </row>
    <row r="59" spans="1:18" ht="15.75" hidden="1" x14ac:dyDescent="0.25">
      <c r="A59" s="15">
        <v>27</v>
      </c>
      <c r="B59" s="16" t="s">
        <v>80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1"/>
      <c r="Q59" s="59"/>
      <c r="R59" s="63" t="s">
        <v>29</v>
      </c>
    </row>
    <row r="60" spans="1:18" ht="15.75" hidden="1" x14ac:dyDescent="0.25">
      <c r="A60" s="15">
        <v>28</v>
      </c>
      <c r="B60" s="16" t="s">
        <v>82</v>
      </c>
      <c r="C60" s="39"/>
      <c r="D60" s="17" t="s">
        <v>39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1"/>
      <c r="Q60" s="59"/>
      <c r="R60" s="63" t="s">
        <v>29</v>
      </c>
    </row>
    <row r="61" spans="1:18" ht="16.5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1"/>
      <c r="Q61" s="61"/>
      <c r="R61" s="62"/>
    </row>
  </sheetData>
  <sortState ref="B34:R60">
    <sortCondition descending="1" ref="J34:J60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workbookViewId="0"/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hidden="1" customWidth="1"/>
    <col min="6" max="6" width="9.5" hidden="1" customWidth="1"/>
    <col min="7" max="7" width="24.1640625" customWidth="1"/>
    <col min="8" max="9" width="6.5" hidden="1" customWidth="1"/>
    <col min="10" max="10" width="8.1640625" customWidth="1"/>
    <col min="11" max="12" width="7.1640625" customWidth="1"/>
    <col min="13" max="13" width="7.1640625" hidden="1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  <col min="19" max="19" width="9.33203125" customWidth="1"/>
    <col min="20" max="20" width="10" customWidth="1"/>
    <col min="23" max="23" width="10.33203125" customWidth="1"/>
  </cols>
  <sheetData>
    <row r="1" spans="1:26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26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26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26" ht="20.25" x14ac:dyDescent="0.3">
      <c r="A4" s="1" t="s">
        <v>12</v>
      </c>
      <c r="B4" s="4">
        <v>43414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26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26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26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  <c r="T7" s="102"/>
      <c r="U7" s="102"/>
      <c r="V7" s="103"/>
      <c r="W7" s="103"/>
      <c r="X7" s="103"/>
      <c r="Y7" s="103"/>
      <c r="Z7" s="102"/>
    </row>
    <row r="8" spans="1:26" ht="15.75" x14ac:dyDescent="0.25">
      <c r="A8" s="15">
        <v>1</v>
      </c>
      <c r="B8" s="66" t="s">
        <v>69</v>
      </c>
      <c r="C8" s="67"/>
      <c r="D8" s="68" t="s">
        <v>39</v>
      </c>
      <c r="E8" s="68">
        <v>40</v>
      </c>
      <c r="F8" s="68" t="s">
        <v>19</v>
      </c>
      <c r="G8" s="69" t="s">
        <v>46</v>
      </c>
      <c r="H8" s="70"/>
      <c r="I8" s="71"/>
      <c r="J8" s="72">
        <v>541</v>
      </c>
      <c r="K8" s="21">
        <v>60</v>
      </c>
      <c r="L8" s="20">
        <v>17</v>
      </c>
      <c r="M8" s="20"/>
      <c r="N8" s="20">
        <v>910</v>
      </c>
      <c r="O8" s="31">
        <f>N8+J8</f>
        <v>1451</v>
      </c>
      <c r="P8" s="1"/>
      <c r="Q8" s="59"/>
      <c r="R8" s="60">
        <f>IF(E8&gt;Q8,ROUNDUP(AVERAGE(Q8,E8),0),E8)</f>
        <v>40</v>
      </c>
      <c r="T8" s="102"/>
      <c r="U8" s="102"/>
      <c r="V8" s="102"/>
      <c r="W8" s="102"/>
      <c r="X8" s="102"/>
      <c r="Y8" s="102"/>
      <c r="Z8" s="102"/>
    </row>
    <row r="9" spans="1:26" ht="15.75" x14ac:dyDescent="0.25">
      <c r="A9" s="15">
        <v>2</v>
      </c>
      <c r="B9" s="66" t="s">
        <v>17</v>
      </c>
      <c r="C9" s="67"/>
      <c r="D9" s="68" t="s">
        <v>39</v>
      </c>
      <c r="E9" s="68">
        <v>42</v>
      </c>
      <c r="F9" s="68" t="s">
        <v>19</v>
      </c>
      <c r="G9" s="69" t="s">
        <v>46</v>
      </c>
      <c r="H9" s="70"/>
      <c r="I9" s="71"/>
      <c r="J9" s="72">
        <v>537</v>
      </c>
      <c r="K9" s="21">
        <v>59</v>
      </c>
      <c r="L9" s="20">
        <v>17</v>
      </c>
      <c r="M9" s="20"/>
      <c r="N9" s="20">
        <v>917</v>
      </c>
      <c r="O9" s="31">
        <f>N9+J9</f>
        <v>1454</v>
      </c>
      <c r="P9" s="1"/>
      <c r="Q9" s="59"/>
      <c r="R9" s="60">
        <f>IF(E9&gt;Q9,ROUNDUP(AVERAGE(Q9,E9),0),E9)</f>
        <v>42</v>
      </c>
      <c r="T9" s="102"/>
      <c r="U9" s="92"/>
      <c r="V9" s="92"/>
      <c r="W9" s="92"/>
      <c r="X9" s="102"/>
      <c r="Y9" s="92"/>
      <c r="Z9" s="102"/>
    </row>
    <row r="10" spans="1:26" ht="15.75" x14ac:dyDescent="0.25">
      <c r="A10" s="15">
        <v>3</v>
      </c>
      <c r="B10" s="66" t="s">
        <v>67</v>
      </c>
      <c r="C10" s="67"/>
      <c r="D10" s="68" t="s">
        <v>39</v>
      </c>
      <c r="E10" s="68">
        <v>44</v>
      </c>
      <c r="F10" s="68" t="s">
        <v>19</v>
      </c>
      <c r="G10" s="69" t="s">
        <v>46</v>
      </c>
      <c r="H10" s="70"/>
      <c r="I10" s="71"/>
      <c r="J10" s="72">
        <v>526</v>
      </c>
      <c r="K10" s="21">
        <v>60</v>
      </c>
      <c r="L10" s="20">
        <v>15</v>
      </c>
      <c r="M10" s="20"/>
      <c r="N10" s="20">
        <v>926</v>
      </c>
      <c r="O10" s="31">
        <f>N10+J10</f>
        <v>1452</v>
      </c>
      <c r="P10" s="1"/>
      <c r="Q10" s="59"/>
      <c r="R10" s="60">
        <f>IF(E10&gt;Q10,ROUNDUP(AVERAGE(Q10,E10),0),E10)</f>
        <v>44</v>
      </c>
      <c r="T10" s="102"/>
      <c r="U10" s="92"/>
      <c r="V10" s="92"/>
      <c r="W10" s="92"/>
      <c r="X10" s="102"/>
      <c r="Y10" s="92"/>
      <c r="Z10" s="102"/>
    </row>
    <row r="11" spans="1:26" ht="15.75" x14ac:dyDescent="0.25">
      <c r="A11" s="15">
        <v>4</v>
      </c>
      <c r="B11" s="73" t="s">
        <v>34</v>
      </c>
      <c r="C11" s="74"/>
      <c r="D11" s="75" t="s">
        <v>39</v>
      </c>
      <c r="E11" s="75">
        <v>49</v>
      </c>
      <c r="F11" s="75" t="s">
        <v>19</v>
      </c>
      <c r="G11" s="76" t="s">
        <v>46</v>
      </c>
      <c r="H11" s="77"/>
      <c r="I11" s="78"/>
      <c r="J11" s="79">
        <v>479</v>
      </c>
      <c r="K11" s="21">
        <v>60</v>
      </c>
      <c r="L11" s="20">
        <v>3</v>
      </c>
      <c r="M11" s="20"/>
      <c r="N11" s="20">
        <v>950</v>
      </c>
      <c r="O11" s="31">
        <f>N11+J11</f>
        <v>1429</v>
      </c>
      <c r="P11" s="1"/>
      <c r="Q11" s="59"/>
      <c r="R11" s="60">
        <f>IF(E11&gt;Q11,ROUNDUP(AVERAGE(Q11,E11),0),E11)</f>
        <v>49</v>
      </c>
      <c r="T11" s="102"/>
      <c r="U11" s="92"/>
      <c r="V11" s="92"/>
      <c r="W11" s="92"/>
      <c r="X11" s="102"/>
      <c r="Y11" s="92"/>
      <c r="Z11" s="102"/>
    </row>
    <row r="12" spans="1:26" ht="15.75" x14ac:dyDescent="0.25">
      <c r="A12" s="15">
        <v>5</v>
      </c>
      <c r="B12" s="73" t="s">
        <v>18</v>
      </c>
      <c r="C12" s="74"/>
      <c r="D12" s="75" t="s">
        <v>38</v>
      </c>
      <c r="E12" s="75">
        <v>52</v>
      </c>
      <c r="F12" s="75" t="s">
        <v>19</v>
      </c>
      <c r="G12" s="76" t="s">
        <v>46</v>
      </c>
      <c r="H12" s="77"/>
      <c r="I12" s="78"/>
      <c r="J12" s="79">
        <v>463</v>
      </c>
      <c r="K12" s="21">
        <v>58</v>
      </c>
      <c r="L12" s="20">
        <v>8</v>
      </c>
      <c r="M12" s="20"/>
      <c r="N12" s="20">
        <v>967</v>
      </c>
      <c r="O12" s="31">
        <f>N12+J12</f>
        <v>1430</v>
      </c>
      <c r="P12" s="1"/>
      <c r="Q12" s="59"/>
      <c r="R12" s="60">
        <f>IF(E12&gt;Q12,ROUNDUP(AVERAGE(Q12,E12),0),E12)</f>
        <v>52</v>
      </c>
      <c r="T12" s="102"/>
      <c r="U12" s="102"/>
      <c r="V12" s="102"/>
      <c r="W12" s="102"/>
      <c r="X12" s="102"/>
      <c r="Y12" s="102"/>
      <c r="Z12" s="102"/>
    </row>
    <row r="13" spans="1:26" ht="15.75" x14ac:dyDescent="0.25">
      <c r="A13" s="15">
        <v>6</v>
      </c>
      <c r="B13" s="80" t="s">
        <v>83</v>
      </c>
      <c r="C13" s="81" t="s">
        <v>21</v>
      </c>
      <c r="D13" s="82" t="s">
        <v>87</v>
      </c>
      <c r="E13" s="82"/>
      <c r="F13" s="82" t="s">
        <v>19</v>
      </c>
      <c r="G13" s="83" t="s">
        <v>46</v>
      </c>
      <c r="H13" s="84"/>
      <c r="I13" s="85"/>
      <c r="J13" s="86">
        <v>456</v>
      </c>
      <c r="K13" s="21">
        <v>60</v>
      </c>
      <c r="L13" s="20">
        <v>2</v>
      </c>
      <c r="M13" s="20"/>
      <c r="N13" s="55" t="s">
        <v>29</v>
      </c>
      <c r="O13" s="56" t="s">
        <v>29</v>
      </c>
      <c r="P13" s="1"/>
      <c r="Q13" s="59"/>
      <c r="R13" s="63" t="s">
        <v>29</v>
      </c>
      <c r="T13" s="102"/>
      <c r="U13" s="102"/>
      <c r="V13" s="102"/>
      <c r="W13" s="102"/>
      <c r="X13" s="102"/>
      <c r="Y13" s="102"/>
      <c r="Z13" s="102"/>
    </row>
    <row r="14" spans="1:26" ht="15.75" x14ac:dyDescent="0.25">
      <c r="A14" s="15">
        <v>7</v>
      </c>
      <c r="B14" s="80" t="s">
        <v>31</v>
      </c>
      <c r="C14" s="81" t="s">
        <v>21</v>
      </c>
      <c r="D14" s="82" t="s">
        <v>42</v>
      </c>
      <c r="E14" s="82"/>
      <c r="F14" s="82" t="s">
        <v>19</v>
      </c>
      <c r="G14" s="83" t="s">
        <v>46</v>
      </c>
      <c r="H14" s="84"/>
      <c r="I14" s="85"/>
      <c r="J14" s="86">
        <v>437</v>
      </c>
      <c r="K14" s="21">
        <v>60</v>
      </c>
      <c r="L14" s="20">
        <v>4</v>
      </c>
      <c r="M14" s="20"/>
      <c r="N14" s="55" t="s">
        <v>29</v>
      </c>
      <c r="O14" s="56" t="s">
        <v>29</v>
      </c>
      <c r="P14" s="1"/>
      <c r="Q14" s="59"/>
      <c r="R14" s="63" t="s">
        <v>29</v>
      </c>
      <c r="T14" s="102"/>
      <c r="U14" s="92"/>
      <c r="V14" s="92"/>
      <c r="W14" s="92"/>
      <c r="X14" s="102"/>
      <c r="Y14" s="92"/>
      <c r="Z14" s="102"/>
    </row>
    <row r="15" spans="1:26" ht="15.75" x14ac:dyDescent="0.25">
      <c r="A15" s="15">
        <v>8</v>
      </c>
      <c r="B15" s="80" t="s">
        <v>33</v>
      </c>
      <c r="C15" s="81" t="s">
        <v>21</v>
      </c>
      <c r="D15" s="82" t="s">
        <v>43</v>
      </c>
      <c r="E15" s="82">
        <v>74</v>
      </c>
      <c r="F15" s="82" t="s">
        <v>19</v>
      </c>
      <c r="G15" s="83" t="s">
        <v>46</v>
      </c>
      <c r="H15" s="84"/>
      <c r="I15" s="85"/>
      <c r="J15" s="86">
        <v>404</v>
      </c>
      <c r="K15" s="21">
        <v>58</v>
      </c>
      <c r="L15" s="20">
        <v>3</v>
      </c>
      <c r="M15" s="20"/>
      <c r="N15" s="20">
        <v>1172</v>
      </c>
      <c r="O15" s="31">
        <f>N15+J15</f>
        <v>1576</v>
      </c>
      <c r="P15" s="1"/>
      <c r="Q15" s="59"/>
      <c r="R15" s="60">
        <f>IF(E15&gt;Q15,ROUNDUP(AVERAGE(Q15,E15),0),E15)</f>
        <v>74</v>
      </c>
      <c r="T15" s="102"/>
      <c r="U15" s="102"/>
      <c r="V15" s="102"/>
      <c r="W15" s="102"/>
      <c r="X15" s="102"/>
      <c r="Y15" s="102"/>
      <c r="Z15" s="102"/>
    </row>
    <row r="16" spans="1:26" ht="15.75" x14ac:dyDescent="0.25">
      <c r="A16" s="15">
        <v>9</v>
      </c>
      <c r="B16" s="73" t="s">
        <v>53</v>
      </c>
      <c r="C16" s="74"/>
      <c r="D16" s="75" t="s">
        <v>39</v>
      </c>
      <c r="E16" s="75"/>
      <c r="F16" s="75" t="s">
        <v>19</v>
      </c>
      <c r="G16" s="76" t="s">
        <v>46</v>
      </c>
      <c r="H16" s="77"/>
      <c r="I16" s="78"/>
      <c r="J16" s="79">
        <v>398</v>
      </c>
      <c r="K16" s="21">
        <v>59</v>
      </c>
      <c r="L16" s="20">
        <v>2</v>
      </c>
      <c r="M16" s="20"/>
      <c r="N16" s="55" t="s">
        <v>29</v>
      </c>
      <c r="O16" s="56" t="s">
        <v>29</v>
      </c>
      <c r="P16" s="1"/>
      <c r="Q16" s="59"/>
      <c r="R16" s="63" t="s">
        <v>29</v>
      </c>
      <c r="T16" s="102"/>
      <c r="U16" s="102"/>
      <c r="V16" s="102"/>
      <c r="W16" s="102"/>
      <c r="X16" s="102"/>
      <c r="Y16" s="102"/>
      <c r="Z16" s="102"/>
    </row>
    <row r="17" spans="1:18" ht="15.75" x14ac:dyDescent="0.25">
      <c r="A17" s="15">
        <v>10</v>
      </c>
      <c r="B17" s="16" t="s">
        <v>24</v>
      </c>
      <c r="C17" s="39" t="s">
        <v>21</v>
      </c>
      <c r="D17" s="17" t="s">
        <v>40</v>
      </c>
      <c r="E17" s="17">
        <v>50</v>
      </c>
      <c r="F17" s="17" t="s">
        <v>19</v>
      </c>
      <c r="G17" s="18" t="s">
        <v>46</v>
      </c>
      <c r="H17" s="19"/>
      <c r="I17" s="20"/>
      <c r="J17" s="34">
        <v>353</v>
      </c>
      <c r="K17" s="21">
        <v>54</v>
      </c>
      <c r="L17" s="20">
        <v>1</v>
      </c>
      <c r="M17" s="20"/>
      <c r="N17" s="20">
        <v>956</v>
      </c>
      <c r="O17" s="31">
        <f>N17+J17</f>
        <v>1309</v>
      </c>
      <c r="P17" s="1"/>
      <c r="Q17" s="59"/>
      <c r="R17" s="60">
        <f>IF(E17&gt;Q17,ROUNDUP(AVERAGE(Q17,E17),0),E17)</f>
        <v>50</v>
      </c>
    </row>
    <row r="18" spans="1:18" ht="15.75" x14ac:dyDescent="0.25">
      <c r="A18" s="15">
        <v>11</v>
      </c>
      <c r="B18" s="16" t="s">
        <v>63</v>
      </c>
      <c r="C18" s="39" t="s">
        <v>21</v>
      </c>
      <c r="D18" s="17" t="s">
        <v>84</v>
      </c>
      <c r="E18" s="17"/>
      <c r="F18" s="17" t="s">
        <v>19</v>
      </c>
      <c r="G18" s="18" t="s">
        <v>46</v>
      </c>
      <c r="H18" s="19"/>
      <c r="I18" s="20"/>
      <c r="J18" s="34">
        <v>284</v>
      </c>
      <c r="K18" s="21">
        <v>54</v>
      </c>
      <c r="L18" s="20">
        <v>5</v>
      </c>
      <c r="M18" s="20"/>
      <c r="N18" s="55" t="s">
        <v>29</v>
      </c>
      <c r="O18" s="56" t="s">
        <v>29</v>
      </c>
      <c r="P18" s="1"/>
      <c r="Q18" s="59"/>
      <c r="R18" s="63" t="s">
        <v>29</v>
      </c>
    </row>
    <row r="19" spans="1:18" ht="15.75" x14ac:dyDescent="0.25">
      <c r="A19" s="15">
        <v>12</v>
      </c>
      <c r="B19" s="16" t="s">
        <v>25</v>
      </c>
      <c r="C19" s="39"/>
      <c r="D19" s="17" t="s">
        <v>39</v>
      </c>
      <c r="E19" s="17">
        <v>60</v>
      </c>
      <c r="F19" s="17" t="s">
        <v>19</v>
      </c>
      <c r="G19" s="18" t="s">
        <v>46</v>
      </c>
      <c r="H19" s="19"/>
      <c r="I19" s="20"/>
      <c r="J19" s="34">
        <v>204</v>
      </c>
      <c r="K19" s="21">
        <v>48</v>
      </c>
      <c r="L19" s="20">
        <v>1</v>
      </c>
      <c r="M19" s="20"/>
      <c r="N19" s="20">
        <v>1024</v>
      </c>
      <c r="O19" s="31">
        <f t="shared" ref="O19:O35" si="0">N19+J19</f>
        <v>1228</v>
      </c>
      <c r="P19" s="1"/>
      <c r="Q19" s="59"/>
      <c r="R19" s="60">
        <f t="shared" ref="R19:R35" si="1">IF(E19&gt;Q19,ROUNDUP(AVERAGE(Q19,E19),0),E19)</f>
        <v>60</v>
      </c>
    </row>
    <row r="20" spans="1:18" ht="15.75" hidden="1" x14ac:dyDescent="0.25">
      <c r="A20" s="15">
        <v>13</v>
      </c>
      <c r="B20" s="16" t="s">
        <v>70</v>
      </c>
      <c r="C20" s="39"/>
      <c r="D20" s="17" t="s">
        <v>38</v>
      </c>
      <c r="E20" s="17">
        <v>73</v>
      </c>
      <c r="F20" s="17" t="s">
        <v>36</v>
      </c>
      <c r="G20" s="18" t="s">
        <v>46</v>
      </c>
      <c r="H20" s="19"/>
      <c r="I20" s="20"/>
      <c r="J20" s="34"/>
      <c r="K20" s="21"/>
      <c r="L20" s="20"/>
      <c r="M20" s="20"/>
      <c r="N20" s="20">
        <v>1160</v>
      </c>
      <c r="O20" s="31">
        <f t="shared" si="0"/>
        <v>1160</v>
      </c>
      <c r="P20" s="1"/>
      <c r="Q20" s="59"/>
      <c r="R20" s="60">
        <f t="shared" si="1"/>
        <v>73</v>
      </c>
    </row>
    <row r="21" spans="1:18" ht="15.75" hidden="1" x14ac:dyDescent="0.25">
      <c r="A21" s="15">
        <v>14</v>
      </c>
      <c r="B21" s="16" t="s">
        <v>66</v>
      </c>
      <c r="C21" s="39"/>
      <c r="D21" s="17" t="s">
        <v>39</v>
      </c>
      <c r="E21" s="17">
        <v>71</v>
      </c>
      <c r="F21" s="17" t="s">
        <v>36</v>
      </c>
      <c r="G21" s="18" t="s">
        <v>46</v>
      </c>
      <c r="H21" s="19"/>
      <c r="I21" s="20"/>
      <c r="J21" s="34"/>
      <c r="K21" s="21"/>
      <c r="L21" s="20"/>
      <c r="M21" s="20"/>
      <c r="N21" s="20">
        <v>1136</v>
      </c>
      <c r="O21" s="31">
        <f t="shared" si="0"/>
        <v>1136</v>
      </c>
      <c r="P21" s="1"/>
      <c r="Q21" s="59"/>
      <c r="R21" s="60">
        <f t="shared" si="1"/>
        <v>71</v>
      </c>
    </row>
    <row r="22" spans="1:18" ht="15.75" hidden="1" x14ac:dyDescent="0.25">
      <c r="A22" s="15">
        <v>15</v>
      </c>
      <c r="B22" s="16" t="s">
        <v>32</v>
      </c>
      <c r="C22" s="39"/>
      <c r="D22" s="17" t="s">
        <v>39</v>
      </c>
      <c r="E22" s="17">
        <v>69</v>
      </c>
      <c r="F22" s="17" t="s">
        <v>19</v>
      </c>
      <c r="G22" s="18" t="s">
        <v>46</v>
      </c>
      <c r="H22" s="19"/>
      <c r="I22" s="20"/>
      <c r="J22" s="34"/>
      <c r="K22" s="21"/>
      <c r="L22" s="20"/>
      <c r="M22" s="20"/>
      <c r="N22" s="20">
        <v>1113</v>
      </c>
      <c r="O22" s="31">
        <f t="shared" si="0"/>
        <v>1113</v>
      </c>
      <c r="P22" s="1"/>
      <c r="Q22" s="59"/>
      <c r="R22" s="60">
        <f t="shared" si="1"/>
        <v>69</v>
      </c>
    </row>
    <row r="23" spans="1:18" ht="15.75" hidden="1" x14ac:dyDescent="0.25">
      <c r="A23" s="15">
        <v>16</v>
      </c>
      <c r="B23" s="16" t="s">
        <v>75</v>
      </c>
      <c r="C23" s="39" t="s">
        <v>21</v>
      </c>
      <c r="D23" s="17" t="s">
        <v>86</v>
      </c>
      <c r="E23" s="17">
        <v>66</v>
      </c>
      <c r="F23" s="17" t="s">
        <v>19</v>
      </c>
      <c r="G23" s="18" t="s">
        <v>46</v>
      </c>
      <c r="H23" s="19"/>
      <c r="I23" s="20"/>
      <c r="J23" s="34"/>
      <c r="K23" s="21"/>
      <c r="L23" s="20"/>
      <c r="M23" s="20"/>
      <c r="N23" s="20">
        <v>1080</v>
      </c>
      <c r="O23" s="31">
        <f t="shared" si="0"/>
        <v>1080</v>
      </c>
      <c r="P23" s="1"/>
      <c r="Q23" s="59"/>
      <c r="R23" s="60">
        <f t="shared" si="1"/>
        <v>66</v>
      </c>
    </row>
    <row r="24" spans="1:18" ht="15.75" hidden="1" x14ac:dyDescent="0.25">
      <c r="A24" s="15">
        <v>17</v>
      </c>
      <c r="B24" s="16" t="s">
        <v>73</v>
      </c>
      <c r="C24" s="39"/>
      <c r="D24" s="17" t="s">
        <v>39</v>
      </c>
      <c r="E24" s="17">
        <v>56</v>
      </c>
      <c r="F24" s="17" t="s">
        <v>36</v>
      </c>
      <c r="G24" s="18" t="s">
        <v>46</v>
      </c>
      <c r="H24" s="19"/>
      <c r="I24" s="20"/>
      <c r="J24" s="34"/>
      <c r="K24" s="21"/>
      <c r="L24" s="20"/>
      <c r="M24" s="20"/>
      <c r="N24" s="20">
        <v>994</v>
      </c>
      <c r="O24" s="31">
        <f t="shared" si="0"/>
        <v>994</v>
      </c>
      <c r="P24" s="1"/>
      <c r="Q24" s="59"/>
      <c r="R24" s="60">
        <f t="shared" si="1"/>
        <v>56</v>
      </c>
    </row>
    <row r="25" spans="1:18" ht="15.75" hidden="1" x14ac:dyDescent="0.25">
      <c r="A25" s="15">
        <v>18</v>
      </c>
      <c r="B25" s="16" t="s">
        <v>55</v>
      </c>
      <c r="C25" s="39"/>
      <c r="D25" s="17" t="s">
        <v>39</v>
      </c>
      <c r="E25" s="17">
        <v>54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980</v>
      </c>
      <c r="O25" s="31">
        <f t="shared" si="0"/>
        <v>980</v>
      </c>
      <c r="P25" s="1"/>
      <c r="Q25" s="59"/>
      <c r="R25" s="60">
        <f t="shared" si="1"/>
        <v>54</v>
      </c>
    </row>
    <row r="26" spans="1:18" ht="15.75" hidden="1" x14ac:dyDescent="0.25">
      <c r="A26" s="15">
        <v>19</v>
      </c>
      <c r="B26" s="16" t="s">
        <v>30</v>
      </c>
      <c r="C26" s="39" t="s">
        <v>21</v>
      </c>
      <c r="D26" s="17" t="s">
        <v>41</v>
      </c>
      <c r="E26" s="17">
        <v>53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967</v>
      </c>
      <c r="O26" s="31">
        <f t="shared" si="0"/>
        <v>967</v>
      </c>
      <c r="P26" s="1"/>
      <c r="Q26" s="59"/>
      <c r="R26" s="60">
        <f t="shared" si="1"/>
        <v>53</v>
      </c>
    </row>
    <row r="27" spans="1:18" ht="15.75" hidden="1" x14ac:dyDescent="0.25">
      <c r="A27" s="15">
        <v>20</v>
      </c>
      <c r="B27" s="16" t="s">
        <v>62</v>
      </c>
      <c r="C27" s="39"/>
      <c r="D27" s="17" t="s">
        <v>38</v>
      </c>
      <c r="E27" s="17">
        <v>42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917</v>
      </c>
      <c r="O27" s="31">
        <f t="shared" si="0"/>
        <v>917</v>
      </c>
      <c r="P27" s="1"/>
      <c r="Q27" s="59"/>
      <c r="R27" s="60">
        <f t="shared" si="1"/>
        <v>42</v>
      </c>
    </row>
    <row r="28" spans="1:18" ht="15.75" hidden="1" x14ac:dyDescent="0.25">
      <c r="A28" s="15">
        <v>21</v>
      </c>
      <c r="B28" s="16" t="s">
        <v>56</v>
      </c>
      <c r="C28" s="39"/>
      <c r="D28" s="17" t="s">
        <v>39</v>
      </c>
      <c r="E28" s="17">
        <v>41</v>
      </c>
      <c r="F28" s="17" t="s">
        <v>26</v>
      </c>
      <c r="G28" s="18" t="s">
        <v>46</v>
      </c>
      <c r="H28" s="19"/>
      <c r="I28" s="20"/>
      <c r="J28" s="34"/>
      <c r="K28" s="21"/>
      <c r="L28" s="20"/>
      <c r="M28" s="20"/>
      <c r="N28" s="20">
        <v>913</v>
      </c>
      <c r="O28" s="31">
        <f t="shared" si="0"/>
        <v>913</v>
      </c>
      <c r="P28" s="1"/>
      <c r="Q28" s="59"/>
      <c r="R28" s="60">
        <f t="shared" si="1"/>
        <v>41</v>
      </c>
    </row>
    <row r="29" spans="1:18" ht="15.75" hidden="1" x14ac:dyDescent="0.25">
      <c r="A29" s="15">
        <v>22</v>
      </c>
      <c r="B29" s="16" t="s">
        <v>16</v>
      </c>
      <c r="C29" s="39"/>
      <c r="D29" s="17" t="s">
        <v>39</v>
      </c>
      <c r="E29" s="17">
        <v>41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913</v>
      </c>
      <c r="O29" s="31">
        <f t="shared" si="0"/>
        <v>913</v>
      </c>
      <c r="P29" s="1"/>
      <c r="Q29" s="59"/>
      <c r="R29" s="60">
        <f t="shared" si="1"/>
        <v>41</v>
      </c>
    </row>
    <row r="30" spans="1:18" ht="15.75" hidden="1" x14ac:dyDescent="0.25">
      <c r="A30" s="15">
        <v>23</v>
      </c>
      <c r="B30" s="16" t="s">
        <v>76</v>
      </c>
      <c r="C30" s="39"/>
      <c r="D30" s="17" t="s">
        <v>39</v>
      </c>
      <c r="E30" s="17">
        <v>40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910</v>
      </c>
      <c r="O30" s="31">
        <f t="shared" si="0"/>
        <v>910</v>
      </c>
      <c r="P30" s="1"/>
      <c r="Q30" s="59"/>
      <c r="R30" s="60">
        <f t="shared" si="1"/>
        <v>40</v>
      </c>
    </row>
    <row r="31" spans="1:18" ht="16.5" hidden="1" thickBot="1" x14ac:dyDescent="0.3">
      <c r="A31" s="15">
        <v>24</v>
      </c>
      <c r="B31" s="16" t="s">
        <v>28</v>
      </c>
      <c r="C31" s="39"/>
      <c r="D31" s="17" t="s">
        <v>39</v>
      </c>
      <c r="E31" s="17">
        <v>40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910</v>
      </c>
      <c r="O31" s="31">
        <f t="shared" si="0"/>
        <v>910</v>
      </c>
      <c r="P31" s="1"/>
      <c r="Q31" s="59"/>
      <c r="R31" s="60">
        <f t="shared" si="1"/>
        <v>40</v>
      </c>
    </row>
    <row r="32" spans="1:18" ht="15.75" hidden="1" x14ac:dyDescent="0.25">
      <c r="A32" s="41">
        <v>1</v>
      </c>
      <c r="B32" s="42" t="s">
        <v>35</v>
      </c>
      <c r="C32" s="43"/>
      <c r="D32" s="44" t="s">
        <v>39</v>
      </c>
      <c r="E32" s="44">
        <v>39</v>
      </c>
      <c r="F32" s="44" t="s">
        <v>19</v>
      </c>
      <c r="G32" s="45" t="s">
        <v>46</v>
      </c>
      <c r="H32" s="46"/>
      <c r="I32" s="47"/>
      <c r="J32" s="48"/>
      <c r="K32" s="49"/>
      <c r="L32" s="47"/>
      <c r="M32" s="47"/>
      <c r="N32" s="47">
        <v>906</v>
      </c>
      <c r="O32" s="65">
        <f t="shared" si="0"/>
        <v>906</v>
      </c>
      <c r="P32" s="1"/>
      <c r="Q32" s="57"/>
      <c r="R32" s="58">
        <f t="shared" si="1"/>
        <v>39</v>
      </c>
    </row>
    <row r="33" spans="1:18" ht="15.75" hidden="1" x14ac:dyDescent="0.25">
      <c r="A33" s="15">
        <v>2</v>
      </c>
      <c r="B33" s="16" t="s">
        <v>27</v>
      </c>
      <c r="C33" s="39"/>
      <c r="D33" s="17" t="s">
        <v>38</v>
      </c>
      <c r="E33" s="17">
        <v>35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892</v>
      </c>
      <c r="O33" s="31">
        <f t="shared" si="0"/>
        <v>892</v>
      </c>
      <c r="P33" s="1"/>
      <c r="Q33" s="59"/>
      <c r="R33" s="60">
        <f t="shared" si="1"/>
        <v>35</v>
      </c>
    </row>
    <row r="34" spans="1:18" ht="15.75" hidden="1" x14ac:dyDescent="0.25">
      <c r="A34" s="15">
        <v>3</v>
      </c>
      <c r="B34" s="16" t="s">
        <v>64</v>
      </c>
      <c r="C34" s="39" t="s">
        <v>21</v>
      </c>
      <c r="D34" s="17" t="s">
        <v>41</v>
      </c>
      <c r="E34" s="17">
        <v>26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868</v>
      </c>
      <c r="O34" s="31">
        <f t="shared" si="0"/>
        <v>868</v>
      </c>
      <c r="P34" s="1"/>
      <c r="Q34" s="59"/>
      <c r="R34" s="60">
        <f t="shared" si="1"/>
        <v>26</v>
      </c>
    </row>
    <row r="35" spans="1:18" ht="15.75" hidden="1" x14ac:dyDescent="0.25">
      <c r="A35" s="15">
        <v>4</v>
      </c>
      <c r="B35" s="16" t="s">
        <v>81</v>
      </c>
      <c r="C35" s="39"/>
      <c r="D35" s="17" t="s">
        <v>38</v>
      </c>
      <c r="E35" s="17">
        <v>24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864</v>
      </c>
      <c r="O35" s="31">
        <f t="shared" si="0"/>
        <v>864</v>
      </c>
      <c r="P35" s="1"/>
      <c r="Q35" s="59"/>
      <c r="R35" s="60">
        <f t="shared" si="1"/>
        <v>24</v>
      </c>
    </row>
    <row r="36" spans="1:18" ht="15.75" hidden="1" x14ac:dyDescent="0.25">
      <c r="A36" s="15">
        <v>5</v>
      </c>
      <c r="B36" s="16" t="s">
        <v>47</v>
      </c>
      <c r="C36" s="39" t="s">
        <v>21</v>
      </c>
      <c r="D36" s="17" t="s">
        <v>43</v>
      </c>
      <c r="E36" s="17"/>
      <c r="F36" s="17" t="s">
        <v>19</v>
      </c>
      <c r="G36" s="18" t="s">
        <v>46</v>
      </c>
      <c r="H36" s="19">
        <v>172</v>
      </c>
      <c r="I36" s="20">
        <v>242</v>
      </c>
      <c r="J36" s="34"/>
      <c r="K36" s="21"/>
      <c r="L36" s="20"/>
      <c r="M36" s="20"/>
      <c r="N36" s="55" t="s">
        <v>29</v>
      </c>
      <c r="O36" s="56" t="s">
        <v>29</v>
      </c>
      <c r="P36" s="1"/>
      <c r="Q36" s="59"/>
      <c r="R36" s="60" t="s">
        <v>29</v>
      </c>
    </row>
    <row r="37" spans="1:18" ht="15.75" hidden="1" x14ac:dyDescent="0.25">
      <c r="A37" s="15">
        <v>6</v>
      </c>
      <c r="B37" s="16" t="s">
        <v>48</v>
      </c>
      <c r="C37" s="39"/>
      <c r="D37" s="17" t="s">
        <v>39</v>
      </c>
      <c r="E37" s="17"/>
      <c r="F37" s="17" t="s">
        <v>26</v>
      </c>
      <c r="G37" s="18" t="s">
        <v>46</v>
      </c>
      <c r="H37" s="19">
        <v>169</v>
      </c>
      <c r="I37" s="20">
        <v>219</v>
      </c>
      <c r="J37" s="34"/>
      <c r="K37" s="21"/>
      <c r="L37" s="20"/>
      <c r="M37" s="20"/>
      <c r="N37" s="55" t="s">
        <v>29</v>
      </c>
      <c r="O37" s="56" t="s">
        <v>29</v>
      </c>
      <c r="P37" s="1"/>
      <c r="Q37" s="59"/>
      <c r="R37" s="63" t="s">
        <v>29</v>
      </c>
    </row>
    <row r="38" spans="1:18" ht="15.75" hidden="1" x14ac:dyDescent="0.25">
      <c r="A38" s="15">
        <v>7</v>
      </c>
      <c r="B38" s="16" t="s">
        <v>49</v>
      </c>
      <c r="C38" s="39"/>
      <c r="D38" s="17" t="s">
        <v>39</v>
      </c>
      <c r="E38" s="17"/>
      <c r="F38" s="17" t="s">
        <v>19</v>
      </c>
      <c r="G38" s="18" t="s">
        <v>46</v>
      </c>
      <c r="H38" s="19">
        <v>215</v>
      </c>
      <c r="I38" s="20">
        <v>261</v>
      </c>
      <c r="J38" s="34"/>
      <c r="K38" s="21"/>
      <c r="L38" s="20"/>
      <c r="M38" s="20"/>
      <c r="N38" s="55" t="s">
        <v>29</v>
      </c>
      <c r="O38" s="56" t="s">
        <v>29</v>
      </c>
      <c r="P38" s="1"/>
      <c r="Q38" s="59"/>
      <c r="R38" s="63" t="s">
        <v>29</v>
      </c>
    </row>
    <row r="39" spans="1:18" ht="15.75" hidden="1" x14ac:dyDescent="0.25">
      <c r="A39" s="15">
        <v>8</v>
      </c>
      <c r="B39" s="16" t="s">
        <v>50</v>
      </c>
      <c r="C39" s="39"/>
      <c r="D39" s="17" t="s">
        <v>38</v>
      </c>
      <c r="E39" s="17"/>
      <c r="F39" s="17" t="s">
        <v>19</v>
      </c>
      <c r="G39" s="18" t="s">
        <v>46</v>
      </c>
      <c r="H39" s="19">
        <v>428</v>
      </c>
      <c r="I39" s="20">
        <v>0</v>
      </c>
      <c r="J39" s="34"/>
      <c r="K39" s="21"/>
      <c r="L39" s="20"/>
      <c r="M39" s="20"/>
      <c r="N39" s="55" t="s">
        <v>29</v>
      </c>
      <c r="O39" s="56" t="s">
        <v>29</v>
      </c>
      <c r="P39" s="1"/>
      <c r="Q39" s="59"/>
      <c r="R39" s="63" t="s">
        <v>29</v>
      </c>
    </row>
    <row r="40" spans="1:18" ht="15.75" hidden="1" x14ac:dyDescent="0.25">
      <c r="A40" s="15">
        <v>9</v>
      </c>
      <c r="B40" s="16" t="s">
        <v>51</v>
      </c>
      <c r="C40" s="39"/>
      <c r="D40" s="17" t="s">
        <v>39</v>
      </c>
      <c r="E40" s="17"/>
      <c r="F40" s="17" t="s">
        <v>26</v>
      </c>
      <c r="G40" s="18" t="s">
        <v>46</v>
      </c>
      <c r="H40" s="19"/>
      <c r="I40" s="20"/>
      <c r="J40" s="34"/>
      <c r="K40" s="21"/>
      <c r="L40" s="20"/>
      <c r="M40" s="20"/>
      <c r="N40" s="55" t="s">
        <v>29</v>
      </c>
      <c r="O40" s="56" t="s">
        <v>29</v>
      </c>
      <c r="P40" s="1"/>
      <c r="Q40" s="59"/>
      <c r="R40" s="63" t="s">
        <v>29</v>
      </c>
    </row>
    <row r="41" spans="1:18" ht="15.75" hidden="1" x14ac:dyDescent="0.25">
      <c r="A41" s="15">
        <v>10</v>
      </c>
      <c r="B41" s="16" t="s">
        <v>52</v>
      </c>
      <c r="C41" s="39"/>
      <c r="D41" s="17" t="s">
        <v>38</v>
      </c>
      <c r="E41" s="17"/>
      <c r="F41" s="17" t="s">
        <v>19</v>
      </c>
      <c r="G41" s="18" t="s">
        <v>46</v>
      </c>
      <c r="H41" s="19"/>
      <c r="I41" s="20"/>
      <c r="J41" s="34"/>
      <c r="K41" s="21"/>
      <c r="L41" s="20"/>
      <c r="M41" s="20"/>
      <c r="N41" s="55" t="s">
        <v>29</v>
      </c>
      <c r="O41" s="56" t="s">
        <v>29</v>
      </c>
      <c r="P41" s="1"/>
      <c r="Q41" s="59"/>
      <c r="R41" s="63" t="s">
        <v>29</v>
      </c>
    </row>
    <row r="42" spans="1:18" ht="15.75" hidden="1" x14ac:dyDescent="0.25">
      <c r="A42" s="15">
        <v>11</v>
      </c>
      <c r="B42" s="16" t="s">
        <v>54</v>
      </c>
      <c r="C42" s="39" t="s">
        <v>21</v>
      </c>
      <c r="D42" s="17" t="s">
        <v>42</v>
      </c>
      <c r="E42" s="17"/>
      <c r="F42" s="17" t="s">
        <v>19</v>
      </c>
      <c r="G42" s="18" t="s">
        <v>46</v>
      </c>
      <c r="H42" s="19"/>
      <c r="I42" s="20"/>
      <c r="J42" s="34"/>
      <c r="K42" s="21"/>
      <c r="L42" s="20"/>
      <c r="M42" s="20"/>
      <c r="N42" s="55" t="s">
        <v>29</v>
      </c>
      <c r="O42" s="56" t="s">
        <v>29</v>
      </c>
      <c r="P42" s="1"/>
      <c r="Q42" s="59"/>
      <c r="R42" s="63" t="s">
        <v>29</v>
      </c>
    </row>
    <row r="43" spans="1:18" ht="15.75" hidden="1" x14ac:dyDescent="0.25">
      <c r="A43" s="15">
        <v>12</v>
      </c>
      <c r="B43" s="16" t="s">
        <v>57</v>
      </c>
      <c r="C43" s="39"/>
      <c r="D43" s="17" t="s">
        <v>38</v>
      </c>
      <c r="E43" s="17"/>
      <c r="F43" s="17" t="s">
        <v>19</v>
      </c>
      <c r="G43" s="18" t="s">
        <v>46</v>
      </c>
      <c r="H43" s="19"/>
      <c r="I43" s="20"/>
      <c r="J43" s="34"/>
      <c r="K43" s="21"/>
      <c r="L43" s="20"/>
      <c r="M43" s="20"/>
      <c r="N43" s="55" t="s">
        <v>29</v>
      </c>
      <c r="O43" s="56" t="s">
        <v>29</v>
      </c>
      <c r="P43" s="1"/>
      <c r="Q43" s="59"/>
      <c r="R43" s="63" t="s">
        <v>29</v>
      </c>
    </row>
    <row r="44" spans="1:18" ht="15.75" hidden="1" x14ac:dyDescent="0.25">
      <c r="A44" s="15">
        <v>13</v>
      </c>
      <c r="B44" s="16" t="s">
        <v>58</v>
      </c>
      <c r="C44" s="39"/>
      <c r="D44" s="17" t="s">
        <v>39</v>
      </c>
      <c r="E44" s="17"/>
      <c r="F44" s="17" t="s">
        <v>19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9"/>
      <c r="R44" s="63" t="s">
        <v>29</v>
      </c>
    </row>
    <row r="45" spans="1:18" ht="15.75" hidden="1" x14ac:dyDescent="0.25">
      <c r="A45" s="15">
        <v>14</v>
      </c>
      <c r="B45" s="16" t="s">
        <v>59</v>
      </c>
      <c r="C45" s="39"/>
      <c r="D45" s="17" t="s">
        <v>38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9"/>
      <c r="R45" s="63" t="s">
        <v>29</v>
      </c>
    </row>
    <row r="46" spans="1:18" ht="15.75" hidden="1" x14ac:dyDescent="0.25">
      <c r="A46" s="15">
        <v>15</v>
      </c>
      <c r="B46" s="16" t="s">
        <v>60</v>
      </c>
      <c r="C46" s="39"/>
      <c r="D46" s="17" t="s">
        <v>39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9"/>
      <c r="R46" s="63" t="s">
        <v>29</v>
      </c>
    </row>
    <row r="47" spans="1:18" ht="15.75" hidden="1" x14ac:dyDescent="0.25">
      <c r="A47" s="15">
        <v>16</v>
      </c>
      <c r="B47" s="16" t="s">
        <v>61</v>
      </c>
      <c r="C47" s="39"/>
      <c r="D47" s="17" t="s">
        <v>39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9"/>
      <c r="R47" s="63" t="s">
        <v>29</v>
      </c>
    </row>
    <row r="48" spans="1:18" ht="15.75" hidden="1" x14ac:dyDescent="0.25">
      <c r="A48" s="15">
        <v>18</v>
      </c>
      <c r="B48" s="16" t="s">
        <v>65</v>
      </c>
      <c r="C48" s="39"/>
      <c r="D48" s="17" t="s">
        <v>39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9"/>
      <c r="R48" s="63" t="s">
        <v>29</v>
      </c>
    </row>
    <row r="49" spans="1:20" ht="15.75" hidden="1" x14ac:dyDescent="0.25">
      <c r="A49" s="15">
        <v>19</v>
      </c>
      <c r="B49" s="16" t="s">
        <v>68</v>
      </c>
      <c r="C49" s="39" t="s">
        <v>21</v>
      </c>
      <c r="D49" s="17" t="s">
        <v>85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9"/>
      <c r="R49" s="63" t="s">
        <v>29</v>
      </c>
    </row>
    <row r="50" spans="1:20" ht="15.75" hidden="1" x14ac:dyDescent="0.25">
      <c r="A50" s="15">
        <v>20</v>
      </c>
      <c r="B50" s="16" t="s">
        <v>71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9"/>
      <c r="R50" s="63" t="s">
        <v>29</v>
      </c>
    </row>
    <row r="51" spans="1:20" ht="15.75" hidden="1" x14ac:dyDescent="0.25">
      <c r="A51" s="15">
        <v>21</v>
      </c>
      <c r="B51" s="16" t="s">
        <v>72</v>
      </c>
      <c r="C51" s="39"/>
      <c r="D51" s="17" t="s">
        <v>39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9"/>
      <c r="R51" s="63" t="s">
        <v>29</v>
      </c>
    </row>
    <row r="52" spans="1:20" ht="15.75" hidden="1" x14ac:dyDescent="0.25">
      <c r="A52" s="15">
        <v>22</v>
      </c>
      <c r="B52" s="16" t="s">
        <v>74</v>
      </c>
      <c r="C52" s="39"/>
      <c r="D52" s="17" t="s">
        <v>38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9"/>
      <c r="R52" s="63" t="s">
        <v>29</v>
      </c>
    </row>
    <row r="53" spans="1:20" ht="15.75" hidden="1" x14ac:dyDescent="0.25">
      <c r="A53" s="15">
        <v>23</v>
      </c>
      <c r="B53" s="16" t="s">
        <v>77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9"/>
      <c r="R53" s="63" t="s">
        <v>29</v>
      </c>
    </row>
    <row r="54" spans="1:20" ht="15.75" hidden="1" x14ac:dyDescent="0.25">
      <c r="A54" s="15">
        <v>24</v>
      </c>
      <c r="B54" s="16" t="s">
        <v>44</v>
      </c>
      <c r="C54" s="39"/>
      <c r="D54" s="17" t="s">
        <v>39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9"/>
      <c r="R54" s="63" t="s">
        <v>29</v>
      </c>
    </row>
    <row r="55" spans="1:20" ht="15.75" hidden="1" x14ac:dyDescent="0.25">
      <c r="A55" s="15">
        <v>25</v>
      </c>
      <c r="B55" s="16" t="s">
        <v>78</v>
      </c>
      <c r="C55" s="39"/>
      <c r="D55" s="17" t="s">
        <v>38</v>
      </c>
      <c r="E55" s="17"/>
      <c r="F55" s="17" t="s">
        <v>26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9"/>
      <c r="R55" s="63" t="s">
        <v>29</v>
      </c>
    </row>
    <row r="56" spans="1:20" ht="15.75" hidden="1" x14ac:dyDescent="0.25">
      <c r="A56" s="15">
        <v>26</v>
      </c>
      <c r="B56" s="16" t="s">
        <v>79</v>
      </c>
      <c r="C56" s="39"/>
      <c r="D56" s="17" t="s">
        <v>38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9"/>
      <c r="R56" s="63" t="s">
        <v>29</v>
      </c>
    </row>
    <row r="57" spans="1:20" ht="15.75" hidden="1" x14ac:dyDescent="0.25">
      <c r="A57" s="15">
        <v>27</v>
      </c>
      <c r="B57" s="16" t="s">
        <v>80</v>
      </c>
      <c r="C57" s="39"/>
      <c r="D57" s="17" t="s">
        <v>38</v>
      </c>
      <c r="E57" s="17"/>
      <c r="F57" s="17" t="s">
        <v>19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9"/>
      <c r="R57" s="63" t="s">
        <v>29</v>
      </c>
    </row>
    <row r="58" spans="1:20" ht="15.75" hidden="1" x14ac:dyDescent="0.25">
      <c r="A58" s="15">
        <v>28</v>
      </c>
      <c r="B58" s="16" t="s">
        <v>82</v>
      </c>
      <c r="C58" s="39"/>
      <c r="D58" s="17" t="s">
        <v>39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9"/>
      <c r="R58" s="63" t="s">
        <v>29</v>
      </c>
    </row>
    <row r="59" spans="1:20" ht="16.5" thickBot="1" x14ac:dyDescent="0.3">
      <c r="A59" s="22"/>
      <c r="B59" s="23"/>
      <c r="C59" s="40"/>
      <c r="D59" s="24"/>
      <c r="E59" s="24"/>
      <c r="F59" s="24"/>
      <c r="G59" s="25"/>
      <c r="H59" s="26"/>
      <c r="I59" s="27"/>
      <c r="J59" s="35"/>
      <c r="K59" s="28"/>
      <c r="L59" s="27"/>
      <c r="M59" s="27"/>
      <c r="N59" s="29"/>
      <c r="O59" s="52"/>
      <c r="P59" s="1"/>
      <c r="Q59" s="61"/>
      <c r="R59" s="62"/>
    </row>
    <row r="60" spans="1:20" ht="39" x14ac:dyDescent="0.25">
      <c r="J60" s="91" t="s">
        <v>94</v>
      </c>
      <c r="K60" s="91" t="s">
        <v>89</v>
      </c>
      <c r="N60" s="91"/>
      <c r="O60" s="100"/>
      <c r="Q60" s="91"/>
      <c r="R60" s="91"/>
      <c r="S60" s="91" t="s">
        <v>90</v>
      </c>
      <c r="T60" s="100" t="s">
        <v>91</v>
      </c>
    </row>
    <row r="61" spans="1:20" ht="15.75" x14ac:dyDescent="0.25">
      <c r="B61" s="93" t="s">
        <v>93</v>
      </c>
      <c r="C61">
        <v>22</v>
      </c>
      <c r="D61" s="94" t="s">
        <v>95</v>
      </c>
      <c r="E61" s="88"/>
      <c r="F61" s="88"/>
      <c r="G61" s="95">
        <f>J8+J9+J10</f>
        <v>1604</v>
      </c>
      <c r="J61">
        <v>1596</v>
      </c>
      <c r="K61" s="92">
        <f>J61+120</f>
        <v>1716</v>
      </c>
      <c r="O61" s="101"/>
      <c r="Q61" s="92"/>
      <c r="R61" s="92"/>
      <c r="S61">
        <f>IF(G61&gt;K61,G61-K61,0)</f>
        <v>0</v>
      </c>
      <c r="T61" s="101">
        <f>IF(S61=0,G61,G61-S61)</f>
        <v>1604</v>
      </c>
    </row>
    <row r="62" spans="1:20" ht="15.75" x14ac:dyDescent="0.25">
      <c r="B62" s="93" t="s">
        <v>93</v>
      </c>
      <c r="C62">
        <v>41</v>
      </c>
      <c r="D62" s="96" t="s">
        <v>96</v>
      </c>
      <c r="E62" s="89"/>
      <c r="F62" s="89"/>
      <c r="G62" s="97">
        <f>J11+J12+J16</f>
        <v>1340</v>
      </c>
      <c r="J62">
        <v>1470</v>
      </c>
      <c r="K62" s="92">
        <f>J62+120</f>
        <v>1590</v>
      </c>
      <c r="O62" s="101"/>
      <c r="Q62" s="92"/>
      <c r="R62" s="92"/>
      <c r="S62">
        <f>IF(G62&gt;K62,G62-K62,0)</f>
        <v>0</v>
      </c>
      <c r="T62" s="101">
        <f>IF(S62=0,G62,G62-S62)</f>
        <v>1340</v>
      </c>
    </row>
    <row r="63" spans="1:20" ht="15.75" x14ac:dyDescent="0.25">
      <c r="B63" s="93" t="s">
        <v>93</v>
      </c>
      <c r="C63">
        <v>5</v>
      </c>
      <c r="D63" s="98" t="s">
        <v>88</v>
      </c>
      <c r="E63" s="90"/>
      <c r="F63" s="90"/>
      <c r="G63" s="99">
        <f>J13+J14+J15</f>
        <v>1297</v>
      </c>
      <c r="J63" s="104" t="s">
        <v>92</v>
      </c>
      <c r="K63" s="104" t="s">
        <v>92</v>
      </c>
      <c r="N63" s="93"/>
      <c r="O63" s="101"/>
      <c r="Q63" s="104"/>
      <c r="R63" s="104"/>
      <c r="S63" s="104" t="s">
        <v>92</v>
      </c>
      <c r="T63" s="101">
        <f>G63</f>
        <v>1297</v>
      </c>
    </row>
    <row r="65" spans="1:10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x14ac:dyDescent="0.2">
      <c r="A66" s="107"/>
      <c r="B66" s="107"/>
      <c r="C66" s="105"/>
      <c r="D66" s="105"/>
      <c r="E66" s="105"/>
      <c r="F66" s="105"/>
      <c r="G66" s="105"/>
      <c r="H66" s="105"/>
      <c r="I66" s="105"/>
      <c r="J66" s="105"/>
    </row>
    <row r="67" spans="1:10" x14ac:dyDescent="0.2">
      <c r="A67" s="105"/>
      <c r="B67" s="105"/>
      <c r="C67" s="106"/>
      <c r="D67" s="105"/>
      <c r="E67" s="105"/>
      <c r="F67" s="106"/>
      <c r="G67" s="105"/>
      <c r="H67" s="105"/>
      <c r="I67" s="105"/>
      <c r="J67" s="105"/>
    </row>
    <row r="68" spans="1:10" x14ac:dyDescent="0.2">
      <c r="A68" s="105"/>
      <c r="B68" s="105"/>
      <c r="C68" s="106"/>
      <c r="D68" s="105"/>
      <c r="E68" s="105"/>
      <c r="F68" s="106"/>
      <c r="G68" s="105"/>
      <c r="H68" s="105"/>
      <c r="I68" s="105"/>
      <c r="J68" s="105"/>
    </row>
    <row r="69" spans="1:10" x14ac:dyDescent="0.2">
      <c r="A69" s="105"/>
      <c r="B69" s="105"/>
      <c r="C69" s="106"/>
      <c r="D69" s="105"/>
      <c r="E69" s="105"/>
      <c r="F69" s="106"/>
      <c r="G69" s="105"/>
      <c r="H69" s="105"/>
      <c r="I69" s="105"/>
      <c r="J69" s="105"/>
    </row>
    <row r="70" spans="1:10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</row>
    <row r="71" spans="1:10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</row>
  </sheetData>
  <sortState ref="A8:Q58">
    <sortCondition descending="1" ref="G8:G58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Postal Teams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2018-11-24T12:22:28Z</cp:lastPrinted>
  <dcterms:created xsi:type="dcterms:W3CDTF">2018-05-09T18:58:47Z</dcterms:created>
  <dcterms:modified xsi:type="dcterms:W3CDTF">2018-12-08T20:52:43Z</dcterms:modified>
</cp:coreProperties>
</file>