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gel's Documents\ARCHERY\Records\2019 Outdoor H'caps\"/>
    </mc:Choice>
  </mc:AlternateContent>
  <bookViews>
    <workbookView xWindow="0" yWindow="0" windowWidth="28800" windowHeight="11835"/>
  </bookViews>
  <sheets>
    <sheet name="H'cap" sheetId="3" r:id="rId1"/>
    <sheet name="Champs" sheetId="6" r:id="rId2"/>
    <sheet name="Results" sheetId="4" r:id="rId3"/>
    <sheet name="Sheet1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4" i="6" l="1"/>
  <c r="O34" i="6"/>
  <c r="R33" i="6"/>
  <c r="O33" i="6"/>
  <c r="R30" i="6"/>
  <c r="O30" i="6"/>
  <c r="R28" i="6"/>
  <c r="O28" i="6"/>
  <c r="R27" i="6"/>
  <c r="O27" i="6"/>
  <c r="R24" i="6"/>
  <c r="O24" i="6"/>
  <c r="R21" i="6"/>
  <c r="O21" i="6"/>
  <c r="R18" i="6"/>
  <c r="O18" i="6"/>
  <c r="N10" i="3"/>
  <c r="R78" i="6" l="1"/>
  <c r="O78" i="6"/>
  <c r="R76" i="6"/>
  <c r="O76" i="6"/>
  <c r="R75" i="6"/>
  <c r="O75" i="6"/>
  <c r="R73" i="6"/>
  <c r="O73" i="6"/>
  <c r="R71" i="6"/>
  <c r="O71" i="6"/>
  <c r="R69" i="6"/>
  <c r="O69" i="6"/>
  <c r="R66" i="6"/>
  <c r="O66" i="6"/>
  <c r="R65" i="6"/>
  <c r="O65" i="6"/>
  <c r="R64" i="6"/>
  <c r="O64" i="6"/>
  <c r="R61" i="6"/>
  <c r="O61" i="6"/>
  <c r="R60" i="6"/>
  <c r="O60" i="6"/>
  <c r="R57" i="6"/>
  <c r="O57" i="6"/>
  <c r="R56" i="6"/>
  <c r="O56" i="6"/>
  <c r="R54" i="6"/>
  <c r="O54" i="6"/>
  <c r="R52" i="6"/>
  <c r="O52" i="6"/>
  <c r="R50" i="6"/>
  <c r="O50" i="6"/>
  <c r="R48" i="6"/>
  <c r="O48" i="6"/>
  <c r="R46" i="6"/>
  <c r="O46" i="6"/>
  <c r="R41" i="6"/>
  <c r="O41" i="6"/>
  <c r="R14" i="6"/>
  <c r="O14" i="6"/>
  <c r="R15" i="6"/>
  <c r="O15" i="6"/>
  <c r="R11" i="6"/>
  <c r="O11" i="6"/>
  <c r="R10" i="6"/>
  <c r="O10" i="6"/>
  <c r="R12" i="6"/>
  <c r="O12" i="6"/>
  <c r="R13" i="6"/>
  <c r="O13" i="6"/>
  <c r="R12" i="3" l="1"/>
  <c r="O12" i="3"/>
  <c r="R21" i="3" l="1"/>
  <c r="O21" i="3"/>
  <c r="R8" i="3"/>
  <c r="O8" i="3"/>
  <c r="R13" i="3" l="1"/>
  <c r="O13" i="3"/>
  <c r="R9" i="3" l="1"/>
  <c r="O9" i="3"/>
  <c r="O43" i="3"/>
  <c r="R43" i="3"/>
  <c r="G43" i="4" l="1"/>
  <c r="C43" i="4"/>
  <c r="R55" i="3" l="1"/>
  <c r="O55" i="3"/>
  <c r="R20" i="3" l="1"/>
  <c r="O20" i="3"/>
  <c r="O41" i="3" l="1"/>
  <c r="R41" i="3"/>
  <c r="O39" i="3"/>
  <c r="R39" i="3"/>
  <c r="O62" i="3"/>
  <c r="R62" i="3"/>
  <c r="O64" i="3"/>
  <c r="R64" i="3"/>
  <c r="O30" i="3" l="1"/>
  <c r="R15" i="3" l="1"/>
  <c r="R30" i="3" l="1"/>
  <c r="R67" i="3"/>
  <c r="R14" i="3"/>
  <c r="R60" i="3"/>
  <c r="O46" i="3"/>
  <c r="O50" i="3" l="1"/>
  <c r="R50" i="3" l="1"/>
  <c r="R53" i="3"/>
  <c r="O18" i="3"/>
  <c r="R65" i="3"/>
  <c r="O67" i="3"/>
  <c r="R18" i="3"/>
  <c r="O65" i="3"/>
  <c r="R46" i="3"/>
  <c r="O14" i="3"/>
  <c r="R45" i="3"/>
  <c r="O11" i="3"/>
  <c r="R58" i="3"/>
  <c r="O60" i="3"/>
  <c r="R10" i="3"/>
  <c r="R49" i="3"/>
  <c r="O58" i="3"/>
  <c r="R16" i="3"/>
  <c r="O10" i="3"/>
  <c r="O54" i="3"/>
  <c r="R19" i="3"/>
  <c r="O53" i="3"/>
  <c r="O16" i="3"/>
  <c r="O19" i="3"/>
  <c r="R35" i="3"/>
  <c r="O49" i="3"/>
  <c r="R17" i="3"/>
  <c r="O45" i="3"/>
  <c r="R54" i="3"/>
  <c r="O17" i="3"/>
  <c r="R11" i="3"/>
  <c r="O37" i="3"/>
  <c r="R37" i="3"/>
  <c r="O35" i="3"/>
  <c r="O15" i="3"/>
</calcChain>
</file>

<file path=xl/sharedStrings.xml><?xml version="1.0" encoding="utf-8"?>
<sst xmlns="http://schemas.openxmlformats.org/spreadsheetml/2006/main" count="755" uniqueCount="158">
  <si>
    <t>Position</t>
  </si>
  <si>
    <t>Name</t>
  </si>
  <si>
    <t>H'cap</t>
  </si>
  <si>
    <t>Bow</t>
  </si>
  <si>
    <t>Round</t>
  </si>
  <si>
    <t>Score</t>
  </si>
  <si>
    <t>Allowance</t>
  </si>
  <si>
    <t>Hits</t>
  </si>
  <si>
    <t>Total</t>
  </si>
  <si>
    <t>Date;</t>
  </si>
  <si>
    <t>H'cap
scored</t>
  </si>
  <si>
    <t>New
H'cap</t>
  </si>
  <si>
    <t>Round;</t>
  </si>
  <si>
    <t>Keith Mahood</t>
  </si>
  <si>
    <t>Mark Halton</t>
  </si>
  <si>
    <t>Wendy Taylor</t>
  </si>
  <si>
    <t>Rec</t>
  </si>
  <si>
    <t>Jnr</t>
  </si>
  <si>
    <t>P</t>
  </si>
  <si>
    <t>10's</t>
  </si>
  <si>
    <t>X's</t>
  </si>
  <si>
    <t>Ethan Lovett</t>
  </si>
  <si>
    <t>Andy Lovett</t>
  </si>
  <si>
    <t>Comp</t>
  </si>
  <si>
    <t>Melanie Hoe</t>
  </si>
  <si>
    <t>Tony Hoe</t>
  </si>
  <si>
    <t>N/A</t>
  </si>
  <si>
    <t>Charlotte Jervis</t>
  </si>
  <si>
    <t>Isla Wearmouth</t>
  </si>
  <si>
    <t>Jack Hylton</t>
  </si>
  <si>
    <t>Kilian Poole</t>
  </si>
  <si>
    <t>Simon Brown</t>
  </si>
  <si>
    <t>Stephen Jervis</t>
  </si>
  <si>
    <t>Cat</t>
  </si>
  <si>
    <t>Lady</t>
  </si>
  <si>
    <t>Gent</t>
  </si>
  <si>
    <t>U16 Gent</t>
  </si>
  <si>
    <t>U18 Lady</t>
  </si>
  <si>
    <t>U12 Lady</t>
  </si>
  <si>
    <t>U12 Gent</t>
  </si>
  <si>
    <t>Steve Hanson</t>
  </si>
  <si>
    <t>Handicap Results</t>
  </si>
  <si>
    <t>Aaron Lewis</t>
  </si>
  <si>
    <t>Alan Dodson MBE</t>
  </si>
  <si>
    <t>Alan Stubbings</t>
  </si>
  <si>
    <t>Alison Grimes</t>
  </si>
  <si>
    <t>Andrew Lewis</t>
  </si>
  <si>
    <t>Anna Dykins</t>
  </si>
  <si>
    <t>Anthony Poole</t>
  </si>
  <si>
    <t>Ava MclLwaine</t>
  </si>
  <si>
    <t>Barry Farington</t>
  </si>
  <si>
    <t>Bob Ellis</t>
  </si>
  <si>
    <t>Catherine Aubrey</t>
  </si>
  <si>
    <t>Chris Pittaway</t>
  </si>
  <si>
    <t>Clare Gallagher</t>
  </si>
  <si>
    <t>Dave Addison</t>
  </si>
  <si>
    <t>Dave Ball</t>
  </si>
  <si>
    <t>Deborah Brown</t>
  </si>
  <si>
    <t>George Wall</t>
  </si>
  <si>
    <t>Heather Hughes</t>
  </si>
  <si>
    <t>John Hossack</t>
  </si>
  <si>
    <t>John Wilks</t>
  </si>
  <si>
    <t>Jon Rudge</t>
  </si>
  <si>
    <t>Lucy Rodwell</t>
  </si>
  <si>
    <t>Nigel Kerr</t>
  </si>
  <si>
    <t>Pat Moss</t>
  </si>
  <si>
    <t>Paul Stubbings</t>
  </si>
  <si>
    <t>Phil Oakley</t>
  </si>
  <si>
    <t>Robin Maryon</t>
  </si>
  <si>
    <t>Samantha Lovett</t>
  </si>
  <si>
    <t>Sarah Farrington</t>
  </si>
  <si>
    <t>Shaun McClure</t>
  </si>
  <si>
    <t>Simon Wall</t>
  </si>
  <si>
    <t>Suzy Palmer</t>
  </si>
  <si>
    <t>Sylvie Cave</t>
  </si>
  <si>
    <t>Vivien Hanson</t>
  </si>
  <si>
    <t>Vlada Priestman</t>
  </si>
  <si>
    <t>Will Rothwell</t>
  </si>
  <si>
    <t>William Addison</t>
  </si>
  <si>
    <t>U16 Lady</t>
  </si>
  <si>
    <t>U14 Gent</t>
  </si>
  <si>
    <t>Outdoor Postal Match</t>
  </si>
  <si>
    <t>Long</t>
  </si>
  <si>
    <t>Bare</t>
  </si>
  <si>
    <t>Harrison Moss</t>
  </si>
  <si>
    <t>Vet</t>
  </si>
  <si>
    <t>Nov</t>
  </si>
  <si>
    <t>Full Results Sheet</t>
  </si>
  <si>
    <t>Senior Gent Recurve</t>
  </si>
  <si>
    <t>Senior Lady Recurve</t>
  </si>
  <si>
    <t>Senior Gent Long Bow</t>
  </si>
  <si>
    <t>Senior Lady Long Bow</t>
  </si>
  <si>
    <t>Highest overall Junior Score</t>
  </si>
  <si>
    <t>U12 Junior Score</t>
  </si>
  <si>
    <t>Challenge Trophy (Rec/Comp)</t>
  </si>
  <si>
    <t>Recurve Team</t>
  </si>
  <si>
    <t>Compound Team</t>
  </si>
  <si>
    <t>Worst White (1st end of 3rd doz)</t>
  </si>
  <si>
    <t>Best Gold (last end of 5th doz)</t>
  </si>
  <si>
    <t>Novice H'cap</t>
  </si>
  <si>
    <t>Veteran H'cap</t>
  </si>
  <si>
    <t>Senior Gent</t>
  </si>
  <si>
    <t>WA 60m</t>
  </si>
  <si>
    <t>FJW Annual Challenge Trophy (Archer)</t>
  </si>
  <si>
    <t>Keith Moss Challenge Trophy</t>
  </si>
  <si>
    <t>LB</t>
  </si>
  <si>
    <t>Long Metric V</t>
  </si>
  <si>
    <t>The Scott Clan Tankard</t>
  </si>
  <si>
    <t>Senior Lady</t>
  </si>
  <si>
    <t>FITA Standard</t>
  </si>
  <si>
    <t>Annual Challenge Trohpy - Glassware</t>
  </si>
  <si>
    <t>Silver Arrow Head Bracelet</t>
  </si>
  <si>
    <t>Roy King Challenge Trophy</t>
  </si>
  <si>
    <t>O'all Junior</t>
  </si>
  <si>
    <t>Nick Turner Memorial Trophy</t>
  </si>
  <si>
    <t>U12 junior</t>
  </si>
  <si>
    <t>Horse Shoe archer</t>
  </si>
  <si>
    <t>Challenge Trophy</t>
  </si>
  <si>
    <t>Rec/Comp</t>
  </si>
  <si>
    <t>3 archers H'cap score</t>
  </si>
  <si>
    <t>FJW Annual Challenge Trophy - Archer</t>
  </si>
  <si>
    <t>On H'cap score on day</t>
  </si>
  <si>
    <t>Best Gold</t>
  </si>
  <si>
    <t>last end 5th doz</t>
  </si>
  <si>
    <t>Mike Halewood Trophy</t>
  </si>
  <si>
    <t>Worst White</t>
  </si>
  <si>
    <t>last end 3rd doz</t>
  </si>
  <si>
    <t>Mel &amp; Tony Wooden Spoon</t>
  </si>
  <si>
    <t>Most imporved H'cap</t>
  </si>
  <si>
    <t>The Alan Dodson MBE trophy</t>
  </si>
  <si>
    <t>Novice H'cap Goblet</t>
  </si>
  <si>
    <t>Sid Halewood Veteran Trophy</t>
  </si>
  <si>
    <t>Outdoor Club Championship 2019</t>
  </si>
  <si>
    <t>Most imporved H'cap for 2019 Season</t>
  </si>
  <si>
    <t>V</t>
  </si>
  <si>
    <t>N</t>
  </si>
  <si>
    <t>Gareth Carrigan</t>
  </si>
  <si>
    <t>Karen Rigby</t>
  </si>
  <si>
    <t>Morven Mitchell</t>
  </si>
  <si>
    <t>Finn Woods</t>
  </si>
  <si>
    <t>WA60</t>
  </si>
  <si>
    <t>Short Metric V</t>
  </si>
  <si>
    <t>Junior Barebow Gents</t>
  </si>
  <si>
    <t>Junior Barebow Ladies</t>
  </si>
  <si>
    <t>Various</t>
  </si>
  <si>
    <t>Senior Gent Compound</t>
  </si>
  <si>
    <t>Senior Lady Compound</t>
  </si>
  <si>
    <t>No compound shot</t>
  </si>
  <si>
    <t>Gareth Carigan</t>
  </si>
  <si>
    <t>Over thriteen Jnr high score</t>
  </si>
  <si>
    <t>Under thriteen Jnr high score</t>
  </si>
  <si>
    <t>Ladies Longbow</t>
  </si>
  <si>
    <t>Gents Recurve</t>
  </si>
  <si>
    <t>Ladies Recurve</t>
  </si>
  <si>
    <t>Junior Girl Bare Bow</t>
  </si>
  <si>
    <t>Junior Recurve</t>
  </si>
  <si>
    <t>Other Scores</t>
  </si>
  <si>
    <t>Club Championship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</si>
</sst>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10"/>
      <name val="Times New Roman"/>
      <family val="1"/>
    </font>
    <font>
      <sz val="12"/>
      <color theme="1"/>
      <name val="Wingdings 2"/>
      <family val="1"/>
      <charset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5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vertical="center"/>
    </xf>
    <xf numFmtId="164" fontId="1" fillId="3" borderId="14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0" xfId="0" applyFont="1" applyAlignment="1"/>
    <xf numFmtId="164" fontId="1" fillId="0" borderId="2" xfId="0" applyNumberFormat="1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Border="1"/>
    <xf numFmtId="0" fontId="1" fillId="0" borderId="16" xfId="0" applyFon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17" xfId="0" applyBorder="1"/>
    <xf numFmtId="0" fontId="5" fillId="0" borderId="18" xfId="0" applyFont="1" applyFill="1" applyBorder="1" applyAlignment="1">
      <alignment vertical="center"/>
    </xf>
    <xf numFmtId="164" fontId="1" fillId="0" borderId="19" xfId="0" applyNumberFormat="1" applyFont="1" applyBorder="1"/>
    <xf numFmtId="0" fontId="1" fillId="0" borderId="17" xfId="0" applyFont="1" applyBorder="1"/>
    <xf numFmtId="0" fontId="5" fillId="0" borderId="0" xfId="0" applyFont="1" applyFill="1" applyBorder="1" applyAlignment="1">
      <alignment vertical="center"/>
    </xf>
    <xf numFmtId="0" fontId="1" fillId="0" borderId="20" xfId="0" applyFont="1" applyBorder="1"/>
    <xf numFmtId="164" fontId="1" fillId="0" borderId="21" xfId="0" applyNumberFormat="1" applyFont="1" applyBorder="1"/>
    <xf numFmtId="0" fontId="1" fillId="0" borderId="22" xfId="0" applyFont="1" applyBorder="1"/>
    <xf numFmtId="0" fontId="1" fillId="0" borderId="23" xfId="0" applyFont="1" applyBorder="1"/>
    <xf numFmtId="164" fontId="1" fillId="0" borderId="24" xfId="0" applyNumberFormat="1" applyFont="1" applyBorder="1"/>
    <xf numFmtId="0" fontId="5" fillId="0" borderId="18" xfId="0" applyFont="1" applyFill="1" applyBorder="1" applyAlignment="1">
      <alignment horizontal="centerContinuous" vertical="center"/>
    </xf>
    <xf numFmtId="164" fontId="1" fillId="0" borderId="18" xfId="0" applyNumberFormat="1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164" fontId="1" fillId="0" borderId="0" xfId="0" applyNumberFormat="1" applyFont="1" applyBorder="1"/>
    <xf numFmtId="0" fontId="0" fillId="0" borderId="0" xfId="0" applyBorder="1"/>
    <xf numFmtId="164" fontId="1" fillId="0" borderId="23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2" xfId="0" applyBorder="1"/>
    <xf numFmtId="164" fontId="1" fillId="0" borderId="18" xfId="0" applyNumberFormat="1" applyFont="1" applyBorder="1"/>
    <xf numFmtId="0" fontId="0" fillId="0" borderId="19" xfId="0" applyBorder="1"/>
    <xf numFmtId="0" fontId="0" fillId="0" borderId="24" xfId="0" applyBorder="1"/>
    <xf numFmtId="0" fontId="1" fillId="4" borderId="0" xfId="0" applyFont="1" applyFill="1"/>
    <xf numFmtId="0" fontId="1" fillId="5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4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workbookViewId="0">
      <selection activeCell="B74" sqref="B74"/>
    </sheetView>
  </sheetViews>
  <sheetFormatPr defaultRowHeight="12.75" x14ac:dyDescent="0.2"/>
  <cols>
    <col min="1" max="1" width="10.83203125" customWidth="1"/>
    <col min="2" max="2" width="30.6640625" customWidth="1"/>
    <col min="3" max="3" width="8" customWidth="1"/>
    <col min="4" max="5" width="8" hidden="1" customWidth="1"/>
    <col min="6" max="6" width="13.33203125" customWidth="1"/>
    <col min="7" max="7" width="8.5" customWidth="1"/>
    <col min="8" max="8" width="9.5" customWidth="1"/>
    <col min="9" max="9" width="24.1640625" customWidth="1"/>
    <col min="10" max="10" width="8.1640625" customWidth="1"/>
    <col min="11" max="13" width="7.1640625" customWidth="1"/>
    <col min="14" max="14" width="14.83203125" customWidth="1"/>
    <col min="15" max="15" width="12.5" customWidth="1"/>
    <col min="16" max="16" width="2.6640625" customWidth="1"/>
    <col min="17" max="18" width="9.33203125" customWidth="1"/>
  </cols>
  <sheetData>
    <row r="1" spans="1:18" ht="15.75" x14ac:dyDescent="0.25">
      <c r="A1" s="35" t="s">
        <v>81</v>
      </c>
      <c r="B1" s="1"/>
      <c r="C1" s="1"/>
      <c r="D1" s="1"/>
      <c r="E1" s="1"/>
      <c r="F1" s="1"/>
      <c r="G1" s="2"/>
      <c r="H1" s="2"/>
      <c r="I1" s="1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1"/>
      <c r="B2" s="1"/>
      <c r="C2" s="1"/>
      <c r="D2" s="1"/>
      <c r="E2" s="1"/>
      <c r="F2" s="1"/>
      <c r="G2" s="2"/>
      <c r="H2" s="2"/>
      <c r="I2" s="1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12</v>
      </c>
      <c r="B3" s="1" t="s">
        <v>144</v>
      </c>
      <c r="C3" s="1"/>
      <c r="D3" s="1"/>
      <c r="E3" s="1"/>
      <c r="F3" s="1"/>
      <c r="G3" s="2"/>
      <c r="H3" s="2"/>
      <c r="I3" s="1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9</v>
      </c>
      <c r="B4" s="4">
        <v>43729</v>
      </c>
      <c r="C4" s="4"/>
      <c r="D4" s="4"/>
      <c r="E4" s="4"/>
      <c r="F4" s="4"/>
      <c r="G4" s="2"/>
      <c r="H4" s="36" t="s">
        <v>41</v>
      </c>
      <c r="I4" s="1"/>
      <c r="J4" s="3"/>
      <c r="K4" s="3"/>
      <c r="L4" s="3"/>
      <c r="M4" s="3"/>
      <c r="N4" s="3"/>
      <c r="O4" s="3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2"/>
      <c r="H5" s="2"/>
      <c r="I5" s="1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1"/>
      <c r="F6" s="1"/>
      <c r="G6" s="2"/>
      <c r="H6" s="2"/>
      <c r="I6" s="1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0" t="s">
        <v>0</v>
      </c>
      <c r="B7" s="5" t="s">
        <v>1</v>
      </c>
      <c r="C7" s="6" t="s">
        <v>17</v>
      </c>
      <c r="D7" s="6" t="s">
        <v>85</v>
      </c>
      <c r="E7" s="6" t="s">
        <v>86</v>
      </c>
      <c r="F7" s="6" t="s">
        <v>33</v>
      </c>
      <c r="G7" s="6" t="s">
        <v>2</v>
      </c>
      <c r="H7" s="6" t="s">
        <v>3</v>
      </c>
      <c r="I7" s="8" t="s">
        <v>4</v>
      </c>
      <c r="J7" s="26" t="s">
        <v>5</v>
      </c>
      <c r="K7" s="9" t="s">
        <v>7</v>
      </c>
      <c r="L7" s="7" t="s">
        <v>19</v>
      </c>
      <c r="M7" s="7" t="s">
        <v>20</v>
      </c>
      <c r="N7" s="7" t="s">
        <v>6</v>
      </c>
      <c r="O7" s="24" t="s">
        <v>8</v>
      </c>
      <c r="P7" s="1"/>
      <c r="Q7" s="29" t="s">
        <v>10</v>
      </c>
      <c r="R7" s="30" t="s">
        <v>11</v>
      </c>
    </row>
    <row r="8" spans="1:18" ht="15.75" x14ac:dyDescent="0.25">
      <c r="A8" s="11">
        <v>1</v>
      </c>
      <c r="B8" s="12" t="s">
        <v>77</v>
      </c>
      <c r="C8" s="32"/>
      <c r="D8" s="13" t="s">
        <v>134</v>
      </c>
      <c r="E8" s="13" t="s">
        <v>135</v>
      </c>
      <c r="F8" s="13" t="s">
        <v>35</v>
      </c>
      <c r="G8" s="13">
        <v>56</v>
      </c>
      <c r="H8" s="13" t="s">
        <v>16</v>
      </c>
      <c r="I8" s="14" t="s">
        <v>140</v>
      </c>
      <c r="J8" s="27">
        <v>388</v>
      </c>
      <c r="K8" s="16">
        <v>55</v>
      </c>
      <c r="L8" s="15">
        <v>2</v>
      </c>
      <c r="M8" s="15">
        <v>0</v>
      </c>
      <c r="N8" s="15">
        <v>1128</v>
      </c>
      <c r="O8" s="25">
        <f>N8+J8</f>
        <v>1516</v>
      </c>
      <c r="P8" s="1"/>
      <c r="Q8" s="39">
        <v>52</v>
      </c>
      <c r="R8" s="80">
        <f>IF(G8&gt;Q8,ROUNDUP(AVERAGE(Q8,G8),0),G8)</f>
        <v>54</v>
      </c>
    </row>
    <row r="9" spans="1:18" ht="15.75" x14ac:dyDescent="0.25">
      <c r="A9" s="11">
        <v>2</v>
      </c>
      <c r="B9" s="12" t="s">
        <v>78</v>
      </c>
      <c r="C9" s="32" t="s">
        <v>18</v>
      </c>
      <c r="D9" s="32"/>
      <c r="E9" s="13" t="s">
        <v>135</v>
      </c>
      <c r="F9" s="13" t="s">
        <v>36</v>
      </c>
      <c r="G9" s="13">
        <v>49</v>
      </c>
      <c r="H9" s="13" t="s">
        <v>16</v>
      </c>
      <c r="I9" s="14" t="s">
        <v>106</v>
      </c>
      <c r="J9" s="27">
        <v>679</v>
      </c>
      <c r="K9" s="16">
        <v>72</v>
      </c>
      <c r="L9" s="15">
        <v>23</v>
      </c>
      <c r="M9" s="15">
        <v>17</v>
      </c>
      <c r="N9" s="15">
        <v>801</v>
      </c>
      <c r="O9" s="25">
        <f>N9+J9</f>
        <v>1480</v>
      </c>
      <c r="P9" s="1"/>
      <c r="Q9" s="39">
        <v>38</v>
      </c>
      <c r="R9" s="81">
        <f>IF(G9&gt;Q9,ROUNDUP(AVERAGE(Q9,G9),0),G9)</f>
        <v>44</v>
      </c>
    </row>
    <row r="10" spans="1:18" ht="15.75" x14ac:dyDescent="0.25">
      <c r="A10" s="11">
        <v>3</v>
      </c>
      <c r="B10" s="12" t="s">
        <v>65</v>
      </c>
      <c r="C10" s="32"/>
      <c r="D10" s="13" t="s">
        <v>134</v>
      </c>
      <c r="E10" s="32"/>
      <c r="F10" s="13" t="s">
        <v>34</v>
      </c>
      <c r="G10" s="13">
        <v>84</v>
      </c>
      <c r="H10" s="13" t="s">
        <v>82</v>
      </c>
      <c r="I10" s="14" t="s">
        <v>106</v>
      </c>
      <c r="J10" s="27">
        <v>295</v>
      </c>
      <c r="K10" s="16">
        <v>58</v>
      </c>
      <c r="L10" s="15">
        <v>1</v>
      </c>
      <c r="M10" s="15">
        <v>0</v>
      </c>
      <c r="N10" s="15">
        <f>1464-295</f>
        <v>1169</v>
      </c>
      <c r="O10" s="25">
        <f>N10+J10</f>
        <v>1464</v>
      </c>
      <c r="P10" s="1"/>
      <c r="Q10" s="39">
        <v>83</v>
      </c>
      <c r="R10" s="40">
        <f>IF(G10&gt;Q10,ROUNDUP(AVERAGE(Q10,G10),0),G10)</f>
        <v>84</v>
      </c>
    </row>
    <row r="11" spans="1:18" ht="15.75" x14ac:dyDescent="0.25">
      <c r="A11" s="11">
        <v>4</v>
      </c>
      <c r="B11" s="12" t="s">
        <v>31</v>
      </c>
      <c r="C11" s="32"/>
      <c r="D11" s="13" t="s">
        <v>134</v>
      </c>
      <c r="E11" s="32"/>
      <c r="F11" s="13" t="s">
        <v>35</v>
      </c>
      <c r="G11" s="13">
        <v>50</v>
      </c>
      <c r="H11" s="13" t="s">
        <v>16</v>
      </c>
      <c r="I11" s="14" t="s">
        <v>140</v>
      </c>
      <c r="J11" s="27">
        <v>436</v>
      </c>
      <c r="K11" s="16">
        <v>68</v>
      </c>
      <c r="L11" s="15">
        <v>3</v>
      </c>
      <c r="M11" s="15">
        <v>3</v>
      </c>
      <c r="N11" s="15">
        <v>1027</v>
      </c>
      <c r="O11" s="25">
        <f>N11+J11</f>
        <v>1463</v>
      </c>
      <c r="P11" s="1"/>
      <c r="Q11" s="39">
        <v>49</v>
      </c>
      <c r="R11" s="43">
        <f>IF(G11&gt;Q11,ROUNDUP(AVERAGE(Q11,G11),0),G11)</f>
        <v>50</v>
      </c>
    </row>
    <row r="12" spans="1:18" ht="15.75" x14ac:dyDescent="0.25">
      <c r="A12" s="11">
        <v>5</v>
      </c>
      <c r="B12" s="12" t="s">
        <v>27</v>
      </c>
      <c r="C12" s="32" t="s">
        <v>18</v>
      </c>
      <c r="D12" s="32"/>
      <c r="E12" s="32"/>
      <c r="F12" s="13" t="s">
        <v>37</v>
      </c>
      <c r="G12" s="13">
        <v>76</v>
      </c>
      <c r="H12" s="13" t="s">
        <v>83</v>
      </c>
      <c r="I12" s="14" t="s">
        <v>106</v>
      </c>
      <c r="J12" s="27">
        <v>393</v>
      </c>
      <c r="K12" s="16">
        <v>66</v>
      </c>
      <c r="L12" s="15">
        <v>3</v>
      </c>
      <c r="M12" s="15">
        <v>0</v>
      </c>
      <c r="N12" s="15">
        <v>1042</v>
      </c>
      <c r="O12" s="25">
        <f>N12+J12</f>
        <v>1435</v>
      </c>
      <c r="P12" s="1"/>
      <c r="Q12" s="39">
        <v>77</v>
      </c>
      <c r="R12" s="43">
        <f>IF(G12&gt;Q12,ROUNDUP(AVERAGE(Q12,G12),0),G12)</f>
        <v>76</v>
      </c>
    </row>
    <row r="13" spans="1:18" ht="15.75" x14ac:dyDescent="0.25">
      <c r="A13" s="11">
        <v>6</v>
      </c>
      <c r="B13" s="12" t="s">
        <v>49</v>
      </c>
      <c r="C13" s="32" t="s">
        <v>18</v>
      </c>
      <c r="D13" s="32"/>
      <c r="E13" s="32"/>
      <c r="F13" s="13" t="s">
        <v>38</v>
      </c>
      <c r="G13" s="13">
        <v>90</v>
      </c>
      <c r="H13" s="13" t="s">
        <v>16</v>
      </c>
      <c r="I13" s="14" t="s">
        <v>141</v>
      </c>
      <c r="J13" s="27">
        <v>339</v>
      </c>
      <c r="K13" s="16">
        <v>60</v>
      </c>
      <c r="L13" s="15">
        <v>3</v>
      </c>
      <c r="M13" s="15">
        <v>0</v>
      </c>
      <c r="N13" s="15">
        <v>1092</v>
      </c>
      <c r="O13" s="25">
        <f>N13+J13</f>
        <v>1431</v>
      </c>
      <c r="P13" s="1"/>
      <c r="Q13" s="39">
        <v>91</v>
      </c>
      <c r="R13" s="43">
        <f>IF(G13&gt;Q13,ROUNDUP(AVERAGE(Q13,G13),0),G13)</f>
        <v>90</v>
      </c>
    </row>
    <row r="14" spans="1:18" ht="15.75" x14ac:dyDescent="0.25">
      <c r="A14" s="11">
        <v>7</v>
      </c>
      <c r="B14" s="12" t="s">
        <v>32</v>
      </c>
      <c r="C14" s="32"/>
      <c r="D14" s="13" t="s">
        <v>134</v>
      </c>
      <c r="E14" s="32"/>
      <c r="F14" s="13" t="s">
        <v>35</v>
      </c>
      <c r="G14" s="13">
        <v>38</v>
      </c>
      <c r="H14" s="13" t="s">
        <v>16</v>
      </c>
      <c r="I14" s="14" t="s">
        <v>140</v>
      </c>
      <c r="J14" s="27">
        <v>539</v>
      </c>
      <c r="K14" s="16">
        <v>72</v>
      </c>
      <c r="L14" s="15">
        <v>4</v>
      </c>
      <c r="M14" s="15">
        <v>3</v>
      </c>
      <c r="N14" s="15">
        <v>887</v>
      </c>
      <c r="O14" s="25">
        <f>N14+J14</f>
        <v>1426</v>
      </c>
      <c r="P14" s="1"/>
      <c r="Q14" s="39">
        <v>40</v>
      </c>
      <c r="R14" s="43">
        <f>IF(G14&gt;Q14,ROUNDUP(AVERAGE(Q14,G14),0),G14)</f>
        <v>38</v>
      </c>
    </row>
    <row r="15" spans="1:18" ht="15.75" x14ac:dyDescent="0.25">
      <c r="A15" s="11">
        <v>8</v>
      </c>
      <c r="B15" s="12" t="s">
        <v>22</v>
      </c>
      <c r="C15" s="32"/>
      <c r="D15" s="32"/>
      <c r="E15" s="32"/>
      <c r="F15" s="13" t="s">
        <v>35</v>
      </c>
      <c r="G15" s="13">
        <v>64</v>
      </c>
      <c r="H15" s="13" t="s">
        <v>16</v>
      </c>
      <c r="I15" s="14" t="s">
        <v>106</v>
      </c>
      <c r="J15" s="27">
        <v>526</v>
      </c>
      <c r="K15" s="16">
        <v>71</v>
      </c>
      <c r="L15" s="15">
        <v>3</v>
      </c>
      <c r="M15" s="15">
        <v>0</v>
      </c>
      <c r="N15" s="15">
        <v>898</v>
      </c>
      <c r="O15" s="25">
        <f>N15+J15</f>
        <v>1424</v>
      </c>
      <c r="P15" s="1"/>
      <c r="Q15" s="39">
        <v>66</v>
      </c>
      <c r="R15" s="43">
        <f>IF(G15&gt;Q15,ROUNDUP(AVERAGE(Q15,G15),0),G15)</f>
        <v>64</v>
      </c>
    </row>
    <row r="16" spans="1:18" ht="15.75" x14ac:dyDescent="0.25">
      <c r="A16" s="11">
        <v>9</v>
      </c>
      <c r="B16" s="12" t="s">
        <v>14</v>
      </c>
      <c r="C16" s="32"/>
      <c r="D16" s="13" t="s">
        <v>134</v>
      </c>
      <c r="E16" s="32"/>
      <c r="F16" s="13" t="s">
        <v>35</v>
      </c>
      <c r="G16" s="13">
        <v>40</v>
      </c>
      <c r="H16" s="13" t="s">
        <v>16</v>
      </c>
      <c r="I16" s="14" t="s">
        <v>140</v>
      </c>
      <c r="J16" s="27">
        <v>517</v>
      </c>
      <c r="K16" s="16">
        <v>72</v>
      </c>
      <c r="L16" s="15">
        <v>3</v>
      </c>
      <c r="M16" s="15">
        <v>1</v>
      </c>
      <c r="N16" s="15">
        <v>905</v>
      </c>
      <c r="O16" s="25">
        <f>N16+J16</f>
        <v>1422</v>
      </c>
      <c r="P16" s="1"/>
      <c r="Q16" s="39">
        <v>42</v>
      </c>
      <c r="R16" s="43">
        <f>IF(G16&gt;Q16,ROUNDUP(AVERAGE(Q16,G16),0),G16)</f>
        <v>40</v>
      </c>
    </row>
    <row r="17" spans="1:18" ht="15.75" x14ac:dyDescent="0.25">
      <c r="A17" s="11">
        <v>10</v>
      </c>
      <c r="B17" s="12" t="s">
        <v>21</v>
      </c>
      <c r="C17" s="32" t="s">
        <v>18</v>
      </c>
      <c r="D17" s="32"/>
      <c r="E17" s="32"/>
      <c r="F17" s="13" t="s">
        <v>36</v>
      </c>
      <c r="G17" s="13">
        <v>35</v>
      </c>
      <c r="H17" s="13" t="s">
        <v>16</v>
      </c>
      <c r="I17" s="14" t="s">
        <v>106</v>
      </c>
      <c r="J17" s="27">
        <v>664</v>
      </c>
      <c r="K17" s="16">
        <v>72</v>
      </c>
      <c r="L17" s="15">
        <v>30</v>
      </c>
      <c r="M17" s="15">
        <v>0</v>
      </c>
      <c r="N17" s="15">
        <v>753</v>
      </c>
      <c r="O17" s="25">
        <f>N17+J17</f>
        <v>1417</v>
      </c>
      <c r="P17" s="1"/>
      <c r="Q17" s="39">
        <v>43</v>
      </c>
      <c r="R17" s="40">
        <f>IF(G17&gt;Q17,ROUNDUP(AVERAGE(Q17,G17),0),G17)</f>
        <v>35</v>
      </c>
    </row>
    <row r="18" spans="1:18" ht="15.75" x14ac:dyDescent="0.25">
      <c r="A18" s="11">
        <v>11</v>
      </c>
      <c r="B18" s="12" t="s">
        <v>15</v>
      </c>
      <c r="C18" s="32"/>
      <c r="D18" s="13" t="s">
        <v>134</v>
      </c>
      <c r="E18" s="32"/>
      <c r="F18" s="13" t="s">
        <v>34</v>
      </c>
      <c r="G18" s="13">
        <v>58</v>
      </c>
      <c r="H18" s="13" t="s">
        <v>16</v>
      </c>
      <c r="I18" s="14" t="s">
        <v>109</v>
      </c>
      <c r="J18" s="27">
        <v>432</v>
      </c>
      <c r="K18" s="16">
        <v>60</v>
      </c>
      <c r="L18" s="15">
        <v>3</v>
      </c>
      <c r="M18" s="15">
        <v>0</v>
      </c>
      <c r="N18" s="15">
        <v>984</v>
      </c>
      <c r="O18" s="25">
        <f>N18+J18</f>
        <v>1416</v>
      </c>
      <c r="P18" s="1"/>
      <c r="Q18" s="39">
        <v>61</v>
      </c>
      <c r="R18" s="40">
        <f>IF(G18&gt;Q18,ROUNDUP(AVERAGE(Q18,G18),0),G18)</f>
        <v>58</v>
      </c>
    </row>
    <row r="19" spans="1:18" ht="15.75" x14ac:dyDescent="0.25">
      <c r="A19" s="11">
        <v>12</v>
      </c>
      <c r="B19" s="12" t="s">
        <v>13</v>
      </c>
      <c r="C19" s="32"/>
      <c r="D19" s="13" t="s">
        <v>134</v>
      </c>
      <c r="E19" s="32"/>
      <c r="F19" s="13" t="s">
        <v>35</v>
      </c>
      <c r="G19" s="13">
        <v>52</v>
      </c>
      <c r="H19" s="13" t="s">
        <v>16</v>
      </c>
      <c r="I19" s="14" t="s">
        <v>140</v>
      </c>
      <c r="J19" s="27">
        <v>287</v>
      </c>
      <c r="K19" s="16">
        <v>44</v>
      </c>
      <c r="L19" s="15">
        <v>1</v>
      </c>
      <c r="M19" s="15">
        <v>0</v>
      </c>
      <c r="N19" s="15">
        <v>1059</v>
      </c>
      <c r="O19" s="25">
        <f>N19+J19</f>
        <v>1346</v>
      </c>
      <c r="P19" s="1"/>
      <c r="Q19" s="39">
        <v>58</v>
      </c>
      <c r="R19" s="40">
        <f>IF(G19&gt;Q19,ROUNDUP(AVERAGE(Q19,G19),0),G19)</f>
        <v>52</v>
      </c>
    </row>
    <row r="20" spans="1:18" ht="15.75" x14ac:dyDescent="0.25">
      <c r="A20" s="11">
        <v>13</v>
      </c>
      <c r="B20" s="12" t="s">
        <v>69</v>
      </c>
      <c r="C20" s="32"/>
      <c r="D20" s="32"/>
      <c r="E20" s="13" t="s">
        <v>135</v>
      </c>
      <c r="F20" s="13" t="s">
        <v>34</v>
      </c>
      <c r="G20" s="13">
        <v>77</v>
      </c>
      <c r="H20" s="13" t="s">
        <v>16</v>
      </c>
      <c r="I20" s="14" t="s">
        <v>106</v>
      </c>
      <c r="J20" s="27">
        <v>266</v>
      </c>
      <c r="K20" s="16">
        <v>52</v>
      </c>
      <c r="L20" s="15">
        <v>1</v>
      </c>
      <c r="M20" s="15">
        <v>0</v>
      </c>
      <c r="N20" s="15">
        <v>1057</v>
      </c>
      <c r="O20" s="25">
        <f>N20+J20</f>
        <v>1323</v>
      </c>
      <c r="P20" s="1"/>
      <c r="Q20" s="39">
        <v>85</v>
      </c>
      <c r="R20" s="44">
        <f>IF(G20&gt;Q20,ROUNDUP(AVERAGE(Q20,G20),0),G20)</f>
        <v>77</v>
      </c>
    </row>
    <row r="21" spans="1:18" ht="15.75" x14ac:dyDescent="0.25">
      <c r="A21" s="11">
        <v>14</v>
      </c>
      <c r="B21" s="12" t="s">
        <v>136</v>
      </c>
      <c r="C21" s="32"/>
      <c r="D21" s="13" t="s">
        <v>134</v>
      </c>
      <c r="E21" s="13" t="s">
        <v>135</v>
      </c>
      <c r="F21" s="13" t="s">
        <v>35</v>
      </c>
      <c r="G21" s="13">
        <v>48</v>
      </c>
      <c r="H21" s="13" t="s">
        <v>16</v>
      </c>
      <c r="I21" s="14" t="s">
        <v>140</v>
      </c>
      <c r="J21" s="27">
        <v>326</v>
      </c>
      <c r="K21" s="16">
        <v>5</v>
      </c>
      <c r="L21" s="15">
        <v>2</v>
      </c>
      <c r="M21" s="15">
        <v>0</v>
      </c>
      <c r="N21" s="15">
        <v>997</v>
      </c>
      <c r="O21" s="25">
        <f>N21+J21</f>
        <v>1323</v>
      </c>
      <c r="P21" s="1"/>
      <c r="Q21" s="39">
        <v>56</v>
      </c>
      <c r="R21" s="43">
        <f>IF(G21&gt;Q21,ROUNDUP(AVERAGE(Q21,G21),0),G21)</f>
        <v>48</v>
      </c>
    </row>
    <row r="22" spans="1:18" ht="15.75" x14ac:dyDescent="0.25">
      <c r="A22" s="11"/>
      <c r="B22" s="12"/>
      <c r="C22" s="32"/>
      <c r="D22" s="13"/>
      <c r="E22" s="13"/>
      <c r="F22" s="13"/>
      <c r="G22" s="13"/>
      <c r="H22" s="13"/>
      <c r="I22" s="14"/>
      <c r="J22" s="27"/>
      <c r="K22" s="16"/>
      <c r="L22" s="15"/>
      <c r="M22" s="15"/>
      <c r="N22" s="15"/>
      <c r="O22" s="25"/>
      <c r="P22" s="1"/>
      <c r="Q22" s="39"/>
      <c r="R22" s="43"/>
    </row>
    <row r="23" spans="1:18" ht="15.75" x14ac:dyDescent="0.25">
      <c r="A23" s="11"/>
      <c r="B23" s="12" t="s">
        <v>137</v>
      </c>
      <c r="C23" s="32"/>
      <c r="D23" s="32"/>
      <c r="E23" s="13" t="s">
        <v>135</v>
      </c>
      <c r="F23" s="13" t="s">
        <v>34</v>
      </c>
      <c r="G23" s="13" t="s">
        <v>26</v>
      </c>
      <c r="H23" s="13" t="s">
        <v>16</v>
      </c>
      <c r="I23" s="14" t="s">
        <v>141</v>
      </c>
      <c r="J23" s="27">
        <v>529</v>
      </c>
      <c r="K23" s="16">
        <v>70</v>
      </c>
      <c r="L23" s="15">
        <v>1</v>
      </c>
      <c r="M23" s="15">
        <v>3</v>
      </c>
      <c r="N23" s="37" t="s">
        <v>26</v>
      </c>
      <c r="O23" s="38" t="s">
        <v>26</v>
      </c>
      <c r="P23" s="45"/>
      <c r="Q23" s="39">
        <v>75</v>
      </c>
      <c r="R23" s="43" t="s">
        <v>26</v>
      </c>
    </row>
    <row r="24" spans="1:18" ht="15.75" x14ac:dyDescent="0.25">
      <c r="A24" s="11"/>
      <c r="B24" s="12" t="s">
        <v>138</v>
      </c>
      <c r="C24" s="32"/>
      <c r="D24" s="32"/>
      <c r="E24" s="13" t="s">
        <v>135</v>
      </c>
      <c r="F24" s="13" t="s">
        <v>34</v>
      </c>
      <c r="G24" s="13" t="s">
        <v>26</v>
      </c>
      <c r="H24" s="13" t="s">
        <v>16</v>
      </c>
      <c r="I24" s="14" t="s">
        <v>141</v>
      </c>
      <c r="J24" s="27">
        <v>479</v>
      </c>
      <c r="K24" s="16">
        <v>70</v>
      </c>
      <c r="L24" s="15">
        <v>2</v>
      </c>
      <c r="M24" s="15">
        <v>2</v>
      </c>
      <c r="N24" s="37" t="s">
        <v>26</v>
      </c>
      <c r="O24" s="38" t="s">
        <v>26</v>
      </c>
      <c r="P24" s="45"/>
      <c r="Q24" s="39">
        <v>80</v>
      </c>
      <c r="R24" s="43" t="s">
        <v>26</v>
      </c>
    </row>
    <row r="25" spans="1:18" ht="15.75" x14ac:dyDescent="0.25">
      <c r="A25" s="11"/>
      <c r="B25" s="12" t="s">
        <v>139</v>
      </c>
      <c r="C25" s="32" t="s">
        <v>18</v>
      </c>
      <c r="D25" s="32"/>
      <c r="E25" s="13" t="s">
        <v>135</v>
      </c>
      <c r="F25" s="13" t="s">
        <v>36</v>
      </c>
      <c r="G25" s="13" t="s">
        <v>26</v>
      </c>
      <c r="H25" s="13" t="s">
        <v>16</v>
      </c>
      <c r="I25" s="14" t="s">
        <v>106</v>
      </c>
      <c r="J25" s="27">
        <v>404</v>
      </c>
      <c r="K25" s="16">
        <v>71</v>
      </c>
      <c r="L25" s="15">
        <v>4</v>
      </c>
      <c r="M25" s="15">
        <v>0</v>
      </c>
      <c r="N25" s="37" t="s">
        <v>26</v>
      </c>
      <c r="O25" s="38" t="s">
        <v>26</v>
      </c>
      <c r="P25" s="45"/>
      <c r="Q25" s="39">
        <v>76</v>
      </c>
      <c r="R25" s="43" t="s">
        <v>26</v>
      </c>
    </row>
    <row r="26" spans="1:18" ht="15.75" hidden="1" x14ac:dyDescent="0.25">
      <c r="A26" s="11"/>
      <c r="B26" s="12"/>
      <c r="C26" s="32"/>
      <c r="D26" s="13"/>
      <c r="E26" s="32"/>
      <c r="F26" s="13"/>
      <c r="G26" s="13"/>
      <c r="H26" s="13"/>
      <c r="I26" s="14"/>
      <c r="J26" s="27"/>
      <c r="K26" s="16"/>
      <c r="L26" s="15"/>
      <c r="M26" s="15"/>
      <c r="N26" s="15"/>
      <c r="O26" s="25"/>
      <c r="P26" s="1"/>
      <c r="Q26" s="39"/>
      <c r="R26" s="43"/>
    </row>
    <row r="27" spans="1:18" ht="15.75" hidden="1" x14ac:dyDescent="0.25">
      <c r="A27" s="11">
        <v>18</v>
      </c>
      <c r="B27" s="12" t="s">
        <v>42</v>
      </c>
      <c r="C27" s="32" t="s">
        <v>18</v>
      </c>
      <c r="D27" s="32"/>
      <c r="E27" s="32"/>
      <c r="F27" s="13" t="s">
        <v>80</v>
      </c>
      <c r="G27" s="13"/>
      <c r="H27" s="13" t="s">
        <v>16</v>
      </c>
      <c r="I27" s="14"/>
      <c r="J27" s="27"/>
      <c r="K27" s="16"/>
      <c r="L27" s="15"/>
      <c r="M27" s="15"/>
      <c r="N27" s="37" t="s">
        <v>26</v>
      </c>
      <c r="O27" s="38" t="s">
        <v>26</v>
      </c>
      <c r="P27" s="1"/>
      <c r="Q27" s="39"/>
      <c r="R27" s="43" t="s">
        <v>26</v>
      </c>
    </row>
    <row r="28" spans="1:18" ht="15.75" hidden="1" x14ac:dyDescent="0.25">
      <c r="A28" s="11">
        <v>19</v>
      </c>
      <c r="B28" s="12" t="s">
        <v>43</v>
      </c>
      <c r="C28" s="32"/>
      <c r="D28" s="32"/>
      <c r="E28" s="32"/>
      <c r="F28" s="13" t="s">
        <v>35</v>
      </c>
      <c r="G28" s="13"/>
      <c r="H28" s="13" t="s">
        <v>23</v>
      </c>
      <c r="I28" s="14"/>
      <c r="J28" s="27"/>
      <c r="K28" s="16"/>
      <c r="L28" s="15"/>
      <c r="M28" s="15"/>
      <c r="N28" s="37" t="s">
        <v>26</v>
      </c>
      <c r="O28" s="38" t="s">
        <v>26</v>
      </c>
      <c r="P28" s="45"/>
      <c r="Q28" s="39"/>
      <c r="R28" s="43" t="s">
        <v>26</v>
      </c>
    </row>
    <row r="29" spans="1:18" ht="15.75" hidden="1" x14ac:dyDescent="0.25">
      <c r="A29" s="11">
        <v>20</v>
      </c>
      <c r="B29" s="12" t="s">
        <v>44</v>
      </c>
      <c r="C29" s="32"/>
      <c r="D29" s="13" t="s">
        <v>134</v>
      </c>
      <c r="E29" s="32"/>
      <c r="F29" s="13" t="s">
        <v>35</v>
      </c>
      <c r="G29" s="13"/>
      <c r="H29" s="13" t="s">
        <v>16</v>
      </c>
      <c r="I29" s="14"/>
      <c r="J29" s="27"/>
      <c r="K29" s="16"/>
      <c r="L29" s="15"/>
      <c r="M29" s="15"/>
      <c r="N29" s="37" t="s">
        <v>26</v>
      </c>
      <c r="O29" s="38" t="s">
        <v>26</v>
      </c>
      <c r="P29" s="45"/>
      <c r="Q29" s="39"/>
      <c r="R29" s="43" t="s">
        <v>26</v>
      </c>
    </row>
    <row r="30" spans="1:18" ht="15.75" hidden="1" x14ac:dyDescent="0.25">
      <c r="A30" s="11">
        <v>21</v>
      </c>
      <c r="B30" s="12" t="s">
        <v>45</v>
      </c>
      <c r="C30" s="32"/>
      <c r="D30" s="32"/>
      <c r="E30" s="32"/>
      <c r="F30" s="13" t="s">
        <v>34</v>
      </c>
      <c r="G30" s="13">
        <v>62</v>
      </c>
      <c r="H30" s="13" t="s">
        <v>16</v>
      </c>
      <c r="I30" s="14"/>
      <c r="J30" s="27"/>
      <c r="K30" s="16"/>
      <c r="L30" s="15"/>
      <c r="M30" s="15"/>
      <c r="N30" s="15"/>
      <c r="O30" s="25">
        <f>N30+J30</f>
        <v>0</v>
      </c>
      <c r="P30" s="1"/>
      <c r="Q30" s="39"/>
      <c r="R30" s="43">
        <f>IF(G30&gt;Q30,ROUNDUP(AVERAGE(Q30,G30),0),G30)</f>
        <v>62</v>
      </c>
    </row>
    <row r="31" spans="1:18" ht="15.75" hidden="1" x14ac:dyDescent="0.25">
      <c r="A31" s="11">
        <v>22</v>
      </c>
      <c r="B31" s="12" t="s">
        <v>46</v>
      </c>
      <c r="C31" s="32"/>
      <c r="D31" s="32"/>
      <c r="E31" s="32"/>
      <c r="F31" s="13" t="s">
        <v>35</v>
      </c>
      <c r="G31" s="13"/>
      <c r="H31" s="13" t="s">
        <v>23</v>
      </c>
      <c r="I31" s="14"/>
      <c r="J31" s="27"/>
      <c r="K31" s="16"/>
      <c r="L31" s="15"/>
      <c r="M31" s="15"/>
      <c r="N31" s="37" t="s">
        <v>26</v>
      </c>
      <c r="O31" s="38" t="s">
        <v>26</v>
      </c>
      <c r="P31" s="45"/>
      <c r="Q31" s="39"/>
      <c r="R31" s="43" t="s">
        <v>26</v>
      </c>
    </row>
    <row r="32" spans="1:18" ht="15.75" hidden="1" x14ac:dyDescent="0.25">
      <c r="A32" s="11">
        <v>23</v>
      </c>
      <c r="B32" s="12" t="s">
        <v>47</v>
      </c>
      <c r="C32" s="32"/>
      <c r="D32" s="32"/>
      <c r="E32" s="13"/>
      <c r="F32" s="13" t="s">
        <v>34</v>
      </c>
      <c r="G32" s="13"/>
      <c r="H32" s="13" t="s">
        <v>16</v>
      </c>
      <c r="I32" s="14"/>
      <c r="J32" s="27"/>
      <c r="K32" s="16"/>
      <c r="L32" s="15"/>
      <c r="M32" s="15"/>
      <c r="N32" s="37" t="s">
        <v>26</v>
      </c>
      <c r="O32" s="38" t="s">
        <v>26</v>
      </c>
      <c r="P32" s="45"/>
      <c r="Q32" s="39"/>
      <c r="R32" s="43" t="s">
        <v>26</v>
      </c>
    </row>
    <row r="33" spans="1:18" ht="15.75" hidden="1" x14ac:dyDescent="0.25">
      <c r="A33" s="11">
        <v>24</v>
      </c>
      <c r="B33" s="12" t="s">
        <v>48</v>
      </c>
      <c r="C33" s="32"/>
      <c r="D33" s="32"/>
      <c r="E33" s="32"/>
      <c r="F33" s="13" t="s">
        <v>35</v>
      </c>
      <c r="G33" s="13"/>
      <c r="H33" s="13" t="s">
        <v>16</v>
      </c>
      <c r="I33" s="14"/>
      <c r="J33" s="27"/>
      <c r="K33" s="16"/>
      <c r="L33" s="15"/>
      <c r="M33" s="15"/>
      <c r="N33" s="37" t="s">
        <v>26</v>
      </c>
      <c r="O33" s="38" t="s">
        <v>26</v>
      </c>
      <c r="P33" s="45"/>
      <c r="Q33" s="39"/>
      <c r="R33" s="43" t="s">
        <v>26</v>
      </c>
    </row>
    <row r="34" spans="1:18" ht="15.75" hidden="1" x14ac:dyDescent="0.25">
      <c r="A34" s="11">
        <v>25</v>
      </c>
      <c r="B34" s="12" t="s">
        <v>50</v>
      </c>
      <c r="C34" s="32"/>
      <c r="D34" s="32"/>
      <c r="E34" s="32"/>
      <c r="F34" s="13" t="s">
        <v>35</v>
      </c>
      <c r="G34" s="13"/>
      <c r="H34" s="13" t="s">
        <v>16</v>
      </c>
      <c r="I34" s="14"/>
      <c r="J34" s="27"/>
      <c r="K34" s="16"/>
      <c r="L34" s="15"/>
      <c r="M34" s="15"/>
      <c r="N34" s="37" t="s">
        <v>26</v>
      </c>
      <c r="O34" s="38" t="s">
        <v>26</v>
      </c>
      <c r="P34" s="45"/>
      <c r="Q34" s="39"/>
      <c r="R34" s="43" t="s">
        <v>26</v>
      </c>
    </row>
    <row r="35" spans="1:18" ht="15.75" hidden="1" x14ac:dyDescent="0.25">
      <c r="A35" s="11">
        <v>26</v>
      </c>
      <c r="B35" s="12" t="s">
        <v>51</v>
      </c>
      <c r="C35" s="32"/>
      <c r="D35" s="13" t="s">
        <v>134</v>
      </c>
      <c r="E35" s="32"/>
      <c r="F35" s="13" t="s">
        <v>35</v>
      </c>
      <c r="G35" s="13">
        <v>42</v>
      </c>
      <c r="H35" s="13" t="s">
        <v>23</v>
      </c>
      <c r="I35" s="14"/>
      <c r="J35" s="27"/>
      <c r="K35" s="16"/>
      <c r="L35" s="15"/>
      <c r="M35" s="15"/>
      <c r="N35" s="15"/>
      <c r="O35" s="25">
        <f>N35+J35</f>
        <v>0</v>
      </c>
      <c r="P35" s="1"/>
      <c r="Q35" s="39"/>
      <c r="R35" s="43">
        <f>IF(G35&gt;Q35,ROUNDUP(AVERAGE(Q35,G35),0),G35)</f>
        <v>42</v>
      </c>
    </row>
    <row r="36" spans="1:18" ht="15.75" hidden="1" x14ac:dyDescent="0.25">
      <c r="A36" s="11">
        <v>27</v>
      </c>
      <c r="B36" s="12" t="s">
        <v>52</v>
      </c>
      <c r="C36" s="32"/>
      <c r="D36" s="32"/>
      <c r="E36" s="32"/>
      <c r="F36" s="13" t="s">
        <v>34</v>
      </c>
      <c r="G36" s="13"/>
      <c r="H36" s="13" t="s">
        <v>16</v>
      </c>
      <c r="I36" s="14"/>
      <c r="J36" s="27"/>
      <c r="K36" s="16"/>
      <c r="L36" s="15"/>
      <c r="M36" s="15"/>
      <c r="N36" s="37" t="s">
        <v>26</v>
      </c>
      <c r="O36" s="38" t="s">
        <v>26</v>
      </c>
      <c r="P36" s="45"/>
      <c r="Q36" s="39"/>
      <c r="R36" s="43" t="s">
        <v>26</v>
      </c>
    </row>
    <row r="37" spans="1:18" ht="15.75" hidden="1" x14ac:dyDescent="0.25">
      <c r="A37" s="11">
        <v>28</v>
      </c>
      <c r="B37" s="12" t="s">
        <v>27</v>
      </c>
      <c r="C37" s="32" t="s">
        <v>18</v>
      </c>
      <c r="D37" s="32"/>
      <c r="E37" s="32"/>
      <c r="F37" s="13" t="s">
        <v>37</v>
      </c>
      <c r="G37" s="13">
        <v>59</v>
      </c>
      <c r="H37" s="13" t="s">
        <v>16</v>
      </c>
      <c r="I37" s="14"/>
      <c r="J37" s="27"/>
      <c r="K37" s="16"/>
      <c r="L37" s="15"/>
      <c r="M37" s="15"/>
      <c r="N37" s="15"/>
      <c r="O37" s="25">
        <f>N37+J37</f>
        <v>0</v>
      </c>
      <c r="P37" s="1"/>
      <c r="Q37" s="39"/>
      <c r="R37" s="43">
        <f>IF(G37&gt;Q37,ROUNDUP(AVERAGE(Q37,G37),0),G37)</f>
        <v>59</v>
      </c>
    </row>
    <row r="38" spans="1:18" ht="15.75" hidden="1" x14ac:dyDescent="0.25">
      <c r="A38" s="11">
        <v>29</v>
      </c>
      <c r="B38" s="12" t="s">
        <v>53</v>
      </c>
      <c r="C38" s="32"/>
      <c r="D38" s="32"/>
      <c r="E38" s="32"/>
      <c r="F38" s="13" t="s">
        <v>35</v>
      </c>
      <c r="G38" s="13"/>
      <c r="H38" s="13" t="s">
        <v>16</v>
      </c>
      <c r="I38" s="14"/>
      <c r="J38" s="27"/>
      <c r="K38" s="16"/>
      <c r="L38" s="15"/>
      <c r="M38" s="15"/>
      <c r="N38" s="37" t="s">
        <v>26</v>
      </c>
      <c r="O38" s="38" t="s">
        <v>26</v>
      </c>
      <c r="P38" s="45"/>
      <c r="Q38" s="39"/>
      <c r="R38" s="43" t="s">
        <v>26</v>
      </c>
    </row>
    <row r="39" spans="1:18" ht="15.75" hidden="1" x14ac:dyDescent="0.25">
      <c r="A39" s="11">
        <v>30</v>
      </c>
      <c r="B39" s="12" t="s">
        <v>54</v>
      </c>
      <c r="C39" s="32"/>
      <c r="D39" s="32"/>
      <c r="E39" s="32"/>
      <c r="F39" s="13" t="s">
        <v>34</v>
      </c>
      <c r="G39" s="13">
        <v>51</v>
      </c>
      <c r="H39" s="13" t="s">
        <v>16</v>
      </c>
      <c r="I39" s="14"/>
      <c r="J39" s="27"/>
      <c r="K39" s="16"/>
      <c r="L39" s="15"/>
      <c r="M39" s="15"/>
      <c r="N39" s="15"/>
      <c r="O39" s="25">
        <f>N39+J39</f>
        <v>0</v>
      </c>
      <c r="P39" s="1"/>
      <c r="Q39" s="39"/>
      <c r="R39" s="44">
        <f>IF(G39&gt;Q39,ROUNDUP(AVERAGE(Q39,G39),0),G39)</f>
        <v>51</v>
      </c>
    </row>
    <row r="40" spans="1:18" ht="15.75" hidden="1" x14ac:dyDescent="0.25">
      <c r="A40" s="11">
        <v>31</v>
      </c>
      <c r="B40" s="12" t="s">
        <v>55</v>
      </c>
      <c r="C40" s="32"/>
      <c r="D40" s="32"/>
      <c r="E40" s="13" t="s">
        <v>135</v>
      </c>
      <c r="F40" s="13" t="s">
        <v>35</v>
      </c>
      <c r="G40" s="13"/>
      <c r="H40" s="13" t="s">
        <v>16</v>
      </c>
      <c r="I40" s="14"/>
      <c r="J40" s="27"/>
      <c r="K40" s="16"/>
      <c r="L40" s="15"/>
      <c r="M40" s="15"/>
      <c r="N40" s="37" t="s">
        <v>26</v>
      </c>
      <c r="O40" s="38" t="s">
        <v>26</v>
      </c>
      <c r="P40" s="45"/>
      <c r="Q40" s="39"/>
      <c r="R40" s="43" t="s">
        <v>26</v>
      </c>
    </row>
    <row r="41" spans="1:18" ht="15.75" hidden="1" x14ac:dyDescent="0.25">
      <c r="A41" s="11">
        <v>32</v>
      </c>
      <c r="B41" s="12" t="s">
        <v>56</v>
      </c>
      <c r="C41" s="32"/>
      <c r="D41" s="32"/>
      <c r="E41" s="32"/>
      <c r="F41" s="13" t="s">
        <v>35</v>
      </c>
      <c r="G41" s="13">
        <v>39</v>
      </c>
      <c r="H41" s="13" t="s">
        <v>16</v>
      </c>
      <c r="I41" s="14"/>
      <c r="J41" s="27"/>
      <c r="K41" s="16"/>
      <c r="L41" s="15"/>
      <c r="M41" s="15"/>
      <c r="N41" s="15"/>
      <c r="O41" s="25">
        <f>N41+J41</f>
        <v>0</v>
      </c>
      <c r="P41" s="1"/>
      <c r="Q41" s="39"/>
      <c r="R41" s="44">
        <f>IF(G41&gt;Q41,ROUNDUP(AVERAGE(Q41,G41),0),G41)</f>
        <v>39</v>
      </c>
    </row>
    <row r="42" spans="1:18" ht="15.75" hidden="1" x14ac:dyDescent="0.25">
      <c r="A42" s="11">
        <v>33</v>
      </c>
      <c r="B42" s="12" t="s">
        <v>57</v>
      </c>
      <c r="C42" s="32"/>
      <c r="D42" s="32"/>
      <c r="E42" s="32"/>
      <c r="F42" s="13" t="s">
        <v>34</v>
      </c>
      <c r="G42" s="13"/>
      <c r="H42" s="13" t="s">
        <v>16</v>
      </c>
      <c r="I42" s="14"/>
      <c r="J42" s="27"/>
      <c r="K42" s="16"/>
      <c r="L42" s="15"/>
      <c r="M42" s="15"/>
      <c r="N42" s="37" t="s">
        <v>26</v>
      </c>
      <c r="O42" s="38" t="s">
        <v>26</v>
      </c>
      <c r="P42" s="45"/>
      <c r="Q42" s="39"/>
      <c r="R42" s="43" t="s">
        <v>26</v>
      </c>
    </row>
    <row r="43" spans="1:18" ht="15.75" hidden="1" x14ac:dyDescent="0.25">
      <c r="A43" s="11">
        <v>34</v>
      </c>
      <c r="B43" s="12" t="s">
        <v>58</v>
      </c>
      <c r="C43" s="32"/>
      <c r="D43" s="32"/>
      <c r="E43" s="13" t="s">
        <v>135</v>
      </c>
      <c r="F43" s="13" t="s">
        <v>35</v>
      </c>
      <c r="G43" s="13">
        <v>28</v>
      </c>
      <c r="H43" s="13" t="s">
        <v>16</v>
      </c>
      <c r="I43" s="14"/>
      <c r="J43" s="27"/>
      <c r="K43" s="16"/>
      <c r="L43" s="15"/>
      <c r="M43" s="15"/>
      <c r="N43" s="15"/>
      <c r="O43" s="25">
        <f>N43+J43</f>
        <v>0</v>
      </c>
      <c r="P43" s="1"/>
      <c r="Q43" s="39"/>
      <c r="R43" s="44">
        <f>IF(G43&gt;Q43,ROUNDUP(AVERAGE(Q43,G43),0),G43)</f>
        <v>28</v>
      </c>
    </row>
    <row r="44" spans="1:18" ht="15.75" hidden="1" x14ac:dyDescent="0.25">
      <c r="A44" s="11">
        <v>35</v>
      </c>
      <c r="B44" s="12" t="s">
        <v>84</v>
      </c>
      <c r="C44" s="32"/>
      <c r="D44" s="32"/>
      <c r="E44" s="32"/>
      <c r="F44" s="13" t="s">
        <v>35</v>
      </c>
      <c r="G44" s="13"/>
      <c r="H44" s="13" t="s">
        <v>16</v>
      </c>
      <c r="I44" s="14"/>
      <c r="J44" s="27"/>
      <c r="K44" s="16"/>
      <c r="L44" s="15"/>
      <c r="M44" s="15"/>
      <c r="N44" s="37" t="s">
        <v>26</v>
      </c>
      <c r="O44" s="38" t="s">
        <v>26</v>
      </c>
      <c r="P44" s="45"/>
      <c r="Q44" s="39"/>
      <c r="R44" s="43" t="s">
        <v>26</v>
      </c>
    </row>
    <row r="45" spans="1:18" ht="15.75" hidden="1" x14ac:dyDescent="0.25">
      <c r="A45" s="11">
        <v>36</v>
      </c>
      <c r="B45" s="12" t="s">
        <v>59</v>
      </c>
      <c r="C45" s="32"/>
      <c r="D45" s="32"/>
      <c r="E45" s="32"/>
      <c r="F45" s="13" t="s">
        <v>34</v>
      </c>
      <c r="G45" s="13">
        <v>24</v>
      </c>
      <c r="H45" s="13" t="s">
        <v>16</v>
      </c>
      <c r="I45" s="14"/>
      <c r="J45" s="27"/>
      <c r="K45" s="16"/>
      <c r="L45" s="15"/>
      <c r="M45" s="15"/>
      <c r="N45" s="15"/>
      <c r="O45" s="25">
        <f>N45+J45</f>
        <v>0</v>
      </c>
      <c r="P45" s="1"/>
      <c r="Q45" s="39"/>
      <c r="R45" s="40">
        <f>IF(G45&gt;Q45,ROUNDUP(AVERAGE(Q45,G45),0),G45)</f>
        <v>24</v>
      </c>
    </row>
    <row r="46" spans="1:18" ht="15.75" hidden="1" x14ac:dyDescent="0.25">
      <c r="A46" s="11">
        <v>37</v>
      </c>
      <c r="B46" s="12" t="s">
        <v>28</v>
      </c>
      <c r="C46" s="32" t="s">
        <v>18</v>
      </c>
      <c r="D46" s="32"/>
      <c r="E46" s="32"/>
      <c r="F46" s="13" t="s">
        <v>38</v>
      </c>
      <c r="G46" s="13">
        <v>69</v>
      </c>
      <c r="H46" s="13" t="s">
        <v>16</v>
      </c>
      <c r="I46" s="14"/>
      <c r="J46" s="27"/>
      <c r="K46" s="16"/>
      <c r="L46" s="15"/>
      <c r="M46" s="15"/>
      <c r="N46" s="15"/>
      <c r="O46" s="25">
        <f>N46+J46</f>
        <v>0</v>
      </c>
      <c r="P46" s="1"/>
      <c r="Q46" s="39"/>
      <c r="R46" s="43">
        <f>IF(G46&gt;Q46,ROUNDUP(AVERAGE(Q46,G46),0),G46)</f>
        <v>69</v>
      </c>
    </row>
    <row r="47" spans="1:18" ht="15.75" hidden="1" x14ac:dyDescent="0.25">
      <c r="A47" s="11">
        <v>38</v>
      </c>
      <c r="B47" s="12" t="s">
        <v>29</v>
      </c>
      <c r="C47" s="32"/>
      <c r="D47" s="32"/>
      <c r="E47" s="32"/>
      <c r="F47" s="13" t="s">
        <v>35</v>
      </c>
      <c r="G47" s="13"/>
      <c r="H47" s="13" t="s">
        <v>16</v>
      </c>
      <c r="I47" s="14"/>
      <c r="J47" s="27"/>
      <c r="K47" s="16"/>
      <c r="L47" s="15"/>
      <c r="M47" s="15"/>
      <c r="N47" s="37" t="s">
        <v>26</v>
      </c>
      <c r="O47" s="38" t="s">
        <v>26</v>
      </c>
      <c r="P47" s="45"/>
      <c r="Q47" s="39"/>
      <c r="R47" s="43" t="s">
        <v>26</v>
      </c>
    </row>
    <row r="48" spans="1:18" ht="15.75" hidden="1" x14ac:dyDescent="0.25">
      <c r="A48" s="11">
        <v>39</v>
      </c>
      <c r="B48" s="12" t="s">
        <v>60</v>
      </c>
      <c r="C48" s="32"/>
      <c r="D48" s="32"/>
      <c r="E48" s="32"/>
      <c r="F48" s="13" t="s">
        <v>35</v>
      </c>
      <c r="G48" s="13"/>
      <c r="H48" s="13" t="s">
        <v>16</v>
      </c>
      <c r="I48" s="14"/>
      <c r="J48" s="27"/>
      <c r="K48" s="16"/>
      <c r="L48" s="15"/>
      <c r="M48" s="15"/>
      <c r="N48" s="37" t="s">
        <v>26</v>
      </c>
      <c r="O48" s="38" t="s">
        <v>26</v>
      </c>
      <c r="P48" s="45"/>
      <c r="Q48" s="39"/>
      <c r="R48" s="43" t="s">
        <v>26</v>
      </c>
    </row>
    <row r="49" spans="1:18" ht="15.75" hidden="1" x14ac:dyDescent="0.25">
      <c r="A49" s="11">
        <v>40</v>
      </c>
      <c r="B49" s="12" t="s">
        <v>61</v>
      </c>
      <c r="C49" s="32"/>
      <c r="D49" s="13" t="s">
        <v>134</v>
      </c>
      <c r="E49" s="32"/>
      <c r="F49" s="13" t="s">
        <v>35</v>
      </c>
      <c r="G49" s="13">
        <v>69</v>
      </c>
      <c r="H49" s="13" t="s">
        <v>82</v>
      </c>
      <c r="I49" s="14"/>
      <c r="J49" s="27"/>
      <c r="K49" s="16"/>
      <c r="L49" s="15"/>
      <c r="M49" s="15"/>
      <c r="N49" s="15"/>
      <c r="O49" s="25">
        <f>N49+J49</f>
        <v>0</v>
      </c>
      <c r="P49" s="1"/>
      <c r="Q49" s="39"/>
      <c r="R49" s="40">
        <f>IF(G49&gt;Q49,ROUNDUP(AVERAGE(Q49,G49),0),G49)</f>
        <v>69</v>
      </c>
    </row>
    <row r="50" spans="1:18" ht="15.75" hidden="1" x14ac:dyDescent="0.25">
      <c r="A50" s="11">
        <v>41</v>
      </c>
      <c r="B50" s="12" t="s">
        <v>62</v>
      </c>
      <c r="C50" s="32"/>
      <c r="D50" s="32"/>
      <c r="E50" s="13" t="s">
        <v>135</v>
      </c>
      <c r="F50" s="13" t="s">
        <v>35</v>
      </c>
      <c r="G50" s="13">
        <v>48</v>
      </c>
      <c r="H50" s="13" t="s">
        <v>16</v>
      </c>
      <c r="I50" s="14"/>
      <c r="J50" s="27"/>
      <c r="K50" s="16"/>
      <c r="L50" s="15"/>
      <c r="M50" s="15"/>
      <c r="N50" s="15"/>
      <c r="O50" s="25">
        <f>N50+J50</f>
        <v>0</v>
      </c>
      <c r="P50" s="1"/>
      <c r="Q50" s="39"/>
      <c r="R50" s="40">
        <f>IF(G50&gt;Q50,ROUNDUP(AVERAGE(Q50,G50),0),G50)</f>
        <v>48</v>
      </c>
    </row>
    <row r="51" spans="1:18" ht="15.75" hidden="1" x14ac:dyDescent="0.25">
      <c r="A51" s="11">
        <v>42</v>
      </c>
      <c r="B51" s="12" t="s">
        <v>30</v>
      </c>
      <c r="C51" s="32" t="s">
        <v>18</v>
      </c>
      <c r="D51" s="32"/>
      <c r="E51" s="32"/>
      <c r="F51" s="13" t="s">
        <v>39</v>
      </c>
      <c r="G51" s="13"/>
      <c r="H51" s="13" t="s">
        <v>16</v>
      </c>
      <c r="I51" s="14"/>
      <c r="J51" s="27"/>
      <c r="K51" s="16"/>
      <c r="L51" s="15"/>
      <c r="M51" s="15"/>
      <c r="N51" s="37" t="s">
        <v>26</v>
      </c>
      <c r="O51" s="38" t="s">
        <v>26</v>
      </c>
      <c r="P51" s="45"/>
      <c r="Q51" s="39"/>
      <c r="R51" s="43" t="s">
        <v>26</v>
      </c>
    </row>
    <row r="52" spans="1:18" ht="15.75" hidden="1" x14ac:dyDescent="0.25">
      <c r="A52" s="11">
        <v>43</v>
      </c>
      <c r="B52" s="12" t="s">
        <v>63</v>
      </c>
      <c r="C52" s="32" t="s">
        <v>18</v>
      </c>
      <c r="D52" s="32"/>
      <c r="E52" s="32"/>
      <c r="F52" s="13" t="s">
        <v>79</v>
      </c>
      <c r="G52" s="13"/>
      <c r="H52" s="13" t="s">
        <v>23</v>
      </c>
      <c r="I52" s="14"/>
      <c r="J52" s="27"/>
      <c r="K52" s="16"/>
      <c r="L52" s="15"/>
      <c r="M52" s="15"/>
      <c r="N52" s="37" t="s">
        <v>26</v>
      </c>
      <c r="O52" s="38" t="s">
        <v>26</v>
      </c>
      <c r="P52" s="45"/>
      <c r="Q52" s="39"/>
      <c r="R52" s="43" t="s">
        <v>26</v>
      </c>
    </row>
    <row r="53" spans="1:18" ht="15.75" hidden="1" x14ac:dyDescent="0.25">
      <c r="A53" s="11">
        <v>44</v>
      </c>
      <c r="B53" s="12" t="s">
        <v>24</v>
      </c>
      <c r="C53" s="32"/>
      <c r="D53" s="32"/>
      <c r="E53" s="32"/>
      <c r="F53" s="13" t="s">
        <v>34</v>
      </c>
      <c r="G53" s="13">
        <v>40</v>
      </c>
      <c r="H53" s="13" t="s">
        <v>16</v>
      </c>
      <c r="I53" s="14"/>
      <c r="J53" s="27"/>
      <c r="K53" s="16"/>
      <c r="L53" s="15"/>
      <c r="M53" s="15"/>
      <c r="N53" s="15"/>
      <c r="O53" s="25">
        <f>N53+J53</f>
        <v>0</v>
      </c>
      <c r="P53" s="1"/>
      <c r="Q53" s="39"/>
      <c r="R53" s="43">
        <f>IF(G53&gt;Q53,ROUNDUP(AVERAGE(Q53,G53),0),G53)</f>
        <v>40</v>
      </c>
    </row>
    <row r="54" spans="1:18" ht="15.75" hidden="1" x14ac:dyDescent="0.25">
      <c r="A54" s="11">
        <v>45</v>
      </c>
      <c r="B54" s="12" t="s">
        <v>64</v>
      </c>
      <c r="C54" s="32"/>
      <c r="D54" s="32"/>
      <c r="E54" s="32"/>
      <c r="F54" s="13" t="s">
        <v>35</v>
      </c>
      <c r="G54" s="13">
        <v>35</v>
      </c>
      <c r="H54" s="13" t="s">
        <v>16</v>
      </c>
      <c r="I54" s="14"/>
      <c r="J54" s="27"/>
      <c r="K54" s="16"/>
      <c r="L54" s="15"/>
      <c r="M54" s="15"/>
      <c r="N54" s="15"/>
      <c r="O54" s="25">
        <f>N54+J54</f>
        <v>0</v>
      </c>
      <c r="P54" s="1"/>
      <c r="Q54" s="39"/>
      <c r="R54" s="43">
        <f>IF(G54&gt;Q54,ROUNDUP(AVERAGE(Q54,G54),0),G54)</f>
        <v>35</v>
      </c>
    </row>
    <row r="55" spans="1:18" ht="15.75" hidden="1" x14ac:dyDescent="0.25">
      <c r="A55" s="11">
        <v>46</v>
      </c>
      <c r="B55" s="12" t="s">
        <v>65</v>
      </c>
      <c r="C55" s="32"/>
      <c r="D55" s="13" t="s">
        <v>134</v>
      </c>
      <c r="E55" s="32"/>
      <c r="F55" s="13" t="s">
        <v>34</v>
      </c>
      <c r="G55" s="13">
        <v>78</v>
      </c>
      <c r="H55" s="13" t="s">
        <v>83</v>
      </c>
      <c r="I55" s="14"/>
      <c r="J55" s="27"/>
      <c r="K55" s="16"/>
      <c r="L55" s="15"/>
      <c r="M55" s="15"/>
      <c r="N55" s="15"/>
      <c r="O55" s="25">
        <f>N55+J55</f>
        <v>0</v>
      </c>
      <c r="P55" s="1"/>
      <c r="Q55" s="39"/>
      <c r="R55" s="40">
        <f>IF(G55&gt;Q55,ROUNDUP(AVERAGE(Q55,G55),0),G55)</f>
        <v>78</v>
      </c>
    </row>
    <row r="56" spans="1:18" ht="15.75" hidden="1" x14ac:dyDescent="0.25">
      <c r="A56" s="11">
        <v>47</v>
      </c>
      <c r="B56" s="12" t="s">
        <v>66</v>
      </c>
      <c r="C56" s="32"/>
      <c r="D56" s="32"/>
      <c r="E56" s="32"/>
      <c r="F56" s="13" t="s">
        <v>35</v>
      </c>
      <c r="G56" s="13"/>
      <c r="H56" s="13" t="s">
        <v>16</v>
      </c>
      <c r="I56" s="14"/>
      <c r="J56" s="27"/>
      <c r="K56" s="16"/>
      <c r="L56" s="15"/>
      <c r="M56" s="15"/>
      <c r="N56" s="37" t="s">
        <v>26</v>
      </c>
      <c r="O56" s="38" t="s">
        <v>26</v>
      </c>
      <c r="P56" s="45"/>
      <c r="Q56" s="39"/>
      <c r="R56" s="43" t="s">
        <v>26</v>
      </c>
    </row>
    <row r="57" spans="1:18" ht="15.75" hidden="1" x14ac:dyDescent="0.25">
      <c r="A57" s="11">
        <v>48</v>
      </c>
      <c r="B57" s="12" t="s">
        <v>67</v>
      </c>
      <c r="C57" s="32"/>
      <c r="D57" s="32"/>
      <c r="E57" s="32"/>
      <c r="F57" s="13" t="s">
        <v>35</v>
      </c>
      <c r="G57" s="13"/>
      <c r="H57" s="13" t="s">
        <v>16</v>
      </c>
      <c r="I57" s="14"/>
      <c r="J57" s="27"/>
      <c r="K57" s="16"/>
      <c r="L57" s="15"/>
      <c r="M57" s="15"/>
      <c r="N57" s="37" t="s">
        <v>26</v>
      </c>
      <c r="O57" s="38" t="s">
        <v>26</v>
      </c>
      <c r="P57" s="45"/>
      <c r="Q57" s="39"/>
      <c r="R57" s="43" t="s">
        <v>26</v>
      </c>
    </row>
    <row r="58" spans="1:18" ht="15.75" hidden="1" x14ac:dyDescent="0.25">
      <c r="A58" s="11">
        <v>49</v>
      </c>
      <c r="B58" s="12" t="s">
        <v>68</v>
      </c>
      <c r="C58" s="32"/>
      <c r="D58" s="32"/>
      <c r="E58" s="32"/>
      <c r="F58" s="13" t="s">
        <v>35</v>
      </c>
      <c r="G58" s="13">
        <v>59</v>
      </c>
      <c r="H58" s="13" t="s">
        <v>82</v>
      </c>
      <c r="I58" s="14"/>
      <c r="J58" s="27"/>
      <c r="K58" s="16"/>
      <c r="L58" s="15"/>
      <c r="M58" s="15"/>
      <c r="N58" s="15"/>
      <c r="O58" s="25">
        <f>N58+J58</f>
        <v>0</v>
      </c>
      <c r="P58" s="1"/>
      <c r="Q58" s="39"/>
      <c r="R58" s="40">
        <f>IF(G58&gt;Q58,ROUNDUP(AVERAGE(Q58,G58),0),G58)</f>
        <v>59</v>
      </c>
    </row>
    <row r="59" spans="1:18" ht="15.75" hidden="1" x14ac:dyDescent="0.25">
      <c r="A59" s="11">
        <v>50</v>
      </c>
      <c r="B59" s="12" t="s">
        <v>70</v>
      </c>
      <c r="C59" s="32" t="s">
        <v>18</v>
      </c>
      <c r="D59" s="32"/>
      <c r="E59" s="32"/>
      <c r="F59" s="13" t="s">
        <v>79</v>
      </c>
      <c r="G59" s="13"/>
      <c r="H59" s="13" t="s">
        <v>16</v>
      </c>
      <c r="I59" s="14"/>
      <c r="J59" s="27"/>
      <c r="K59" s="16"/>
      <c r="L59" s="15"/>
      <c r="M59" s="15"/>
      <c r="N59" s="37" t="s">
        <v>26</v>
      </c>
      <c r="O59" s="38" t="s">
        <v>26</v>
      </c>
      <c r="P59" s="45"/>
      <c r="Q59" s="39"/>
      <c r="R59" s="43" t="s">
        <v>26</v>
      </c>
    </row>
    <row r="60" spans="1:18" ht="15.75" hidden="1" x14ac:dyDescent="0.25">
      <c r="A60" s="11">
        <v>51</v>
      </c>
      <c r="B60" s="12" t="s">
        <v>71</v>
      </c>
      <c r="C60" s="32"/>
      <c r="D60" s="13" t="s">
        <v>134</v>
      </c>
      <c r="E60" s="32"/>
      <c r="F60" s="13" t="s">
        <v>35</v>
      </c>
      <c r="G60" s="13">
        <v>39</v>
      </c>
      <c r="H60" s="13" t="s">
        <v>16</v>
      </c>
      <c r="I60" s="14"/>
      <c r="J60" s="27"/>
      <c r="K60" s="16"/>
      <c r="L60" s="15"/>
      <c r="M60" s="15"/>
      <c r="N60" s="15"/>
      <c r="O60" s="25">
        <f>N60+J60</f>
        <v>0</v>
      </c>
      <c r="P60" s="1"/>
      <c r="Q60" s="39"/>
      <c r="R60" s="40">
        <f>IF(G60&gt;Q60,ROUNDUP(AVERAGE(Q60,G60),0),G60)</f>
        <v>39</v>
      </c>
    </row>
    <row r="61" spans="1:18" ht="15.75" hidden="1" x14ac:dyDescent="0.25">
      <c r="A61" s="11">
        <v>52</v>
      </c>
      <c r="B61" s="12" t="s">
        <v>72</v>
      </c>
      <c r="C61" s="32"/>
      <c r="D61" s="32"/>
      <c r="E61" s="32"/>
      <c r="F61" s="13" t="s">
        <v>35</v>
      </c>
      <c r="G61" s="13"/>
      <c r="H61" s="13" t="s">
        <v>16</v>
      </c>
      <c r="I61" s="14"/>
      <c r="J61" s="27"/>
      <c r="K61" s="16"/>
      <c r="L61" s="15"/>
      <c r="M61" s="15"/>
      <c r="N61" s="37" t="s">
        <v>26</v>
      </c>
      <c r="O61" s="38" t="s">
        <v>26</v>
      </c>
      <c r="P61" s="45"/>
      <c r="Q61" s="39"/>
      <c r="R61" s="43" t="s">
        <v>26</v>
      </c>
    </row>
    <row r="62" spans="1:18" ht="15.75" hidden="1" x14ac:dyDescent="0.25">
      <c r="A62" s="11">
        <v>53</v>
      </c>
      <c r="B62" s="12" t="s">
        <v>40</v>
      </c>
      <c r="C62" s="32"/>
      <c r="D62" s="32"/>
      <c r="E62" s="32"/>
      <c r="F62" s="13" t="s">
        <v>35</v>
      </c>
      <c r="G62" s="13">
        <v>29</v>
      </c>
      <c r="H62" s="13" t="s">
        <v>23</v>
      </c>
      <c r="I62" s="14"/>
      <c r="J62" s="27"/>
      <c r="K62" s="16"/>
      <c r="L62" s="15"/>
      <c r="M62" s="15"/>
      <c r="N62" s="15"/>
      <c r="O62" s="25">
        <f>N62+J62</f>
        <v>0</v>
      </c>
      <c r="P62" s="1"/>
      <c r="Q62" s="39"/>
      <c r="R62" s="44">
        <f>IF(G62&gt;Q62,ROUNDUP(AVERAGE(Q62,G62),0),G62)</f>
        <v>29</v>
      </c>
    </row>
    <row r="63" spans="1:18" ht="15.75" hidden="1" x14ac:dyDescent="0.25">
      <c r="A63" s="11">
        <v>54</v>
      </c>
      <c r="B63" s="12" t="s">
        <v>73</v>
      </c>
      <c r="C63" s="32"/>
      <c r="D63" s="32"/>
      <c r="E63" s="32"/>
      <c r="F63" s="13" t="s">
        <v>34</v>
      </c>
      <c r="G63" s="13"/>
      <c r="H63" s="13" t="s">
        <v>23</v>
      </c>
      <c r="I63" s="14"/>
      <c r="J63" s="27"/>
      <c r="K63" s="16"/>
      <c r="L63" s="15"/>
      <c r="M63" s="15"/>
      <c r="N63" s="37" t="s">
        <v>26</v>
      </c>
      <c r="O63" s="38" t="s">
        <v>26</v>
      </c>
      <c r="P63" s="45"/>
      <c r="Q63" s="39"/>
      <c r="R63" s="43" t="s">
        <v>26</v>
      </c>
    </row>
    <row r="64" spans="1:18" ht="15.75" hidden="1" x14ac:dyDescent="0.25">
      <c r="A64" s="11">
        <v>55</v>
      </c>
      <c r="B64" s="12" t="s">
        <v>74</v>
      </c>
      <c r="C64" s="32"/>
      <c r="D64" s="32"/>
      <c r="E64" s="13" t="s">
        <v>135</v>
      </c>
      <c r="F64" s="13" t="s">
        <v>34</v>
      </c>
      <c r="G64" s="13">
        <v>74</v>
      </c>
      <c r="H64" s="13" t="s">
        <v>16</v>
      </c>
      <c r="I64" s="14"/>
      <c r="J64" s="27"/>
      <c r="K64" s="16"/>
      <c r="L64" s="15"/>
      <c r="M64" s="15"/>
      <c r="N64" s="15"/>
      <c r="O64" s="25">
        <f>N64+J64</f>
        <v>0</v>
      </c>
      <c r="P64" s="1"/>
      <c r="Q64" s="39"/>
      <c r="R64" s="44">
        <f>IF(G64&gt;Q64,ROUNDUP(AVERAGE(Q64,G64),0),G64)</f>
        <v>74</v>
      </c>
    </row>
    <row r="65" spans="1:18" ht="15.75" hidden="1" x14ac:dyDescent="0.25">
      <c r="A65" s="11">
        <v>56</v>
      </c>
      <c r="B65" s="12" t="s">
        <v>25</v>
      </c>
      <c r="C65" s="32"/>
      <c r="D65" s="13" t="s">
        <v>134</v>
      </c>
      <c r="E65" s="32"/>
      <c r="F65" s="13" t="s">
        <v>35</v>
      </c>
      <c r="G65" s="13">
        <v>44</v>
      </c>
      <c r="H65" s="13" t="s">
        <v>16</v>
      </c>
      <c r="I65" s="14"/>
      <c r="J65" s="27"/>
      <c r="K65" s="16"/>
      <c r="L65" s="15"/>
      <c r="M65" s="15"/>
      <c r="N65" s="15"/>
      <c r="O65" s="25">
        <f>N65+J65</f>
        <v>0</v>
      </c>
      <c r="P65" s="1"/>
      <c r="Q65" s="39"/>
      <c r="R65" s="43">
        <f>IF(G65&gt;Q65,ROUNDUP(AVERAGE(Q65,G65),0),G65)</f>
        <v>44</v>
      </c>
    </row>
    <row r="66" spans="1:18" ht="15.75" hidden="1" x14ac:dyDescent="0.25">
      <c r="A66" s="11">
        <v>57</v>
      </c>
      <c r="B66" s="12" t="s">
        <v>75</v>
      </c>
      <c r="C66" s="32"/>
      <c r="D66" s="32"/>
      <c r="E66" s="32"/>
      <c r="F66" s="13" t="s">
        <v>34</v>
      </c>
      <c r="G66" s="13"/>
      <c r="H66" s="13" t="s">
        <v>16</v>
      </c>
      <c r="I66" s="14"/>
      <c r="J66" s="27"/>
      <c r="K66" s="16"/>
      <c r="L66" s="15"/>
      <c r="M66" s="15"/>
      <c r="N66" s="37" t="s">
        <v>26</v>
      </c>
      <c r="O66" s="38" t="s">
        <v>26</v>
      </c>
      <c r="P66" s="45"/>
      <c r="Q66" s="39"/>
      <c r="R66" s="43" t="s">
        <v>26</v>
      </c>
    </row>
    <row r="67" spans="1:18" ht="15.75" hidden="1" x14ac:dyDescent="0.25">
      <c r="A67" s="11">
        <v>58</v>
      </c>
      <c r="B67" s="12" t="s">
        <v>76</v>
      </c>
      <c r="C67" s="32"/>
      <c r="D67" s="32"/>
      <c r="E67" s="32"/>
      <c r="F67" s="13" t="s">
        <v>34</v>
      </c>
      <c r="G67" s="13">
        <v>35</v>
      </c>
      <c r="H67" s="13" t="s">
        <v>16</v>
      </c>
      <c r="I67" s="14"/>
      <c r="J67" s="27"/>
      <c r="K67" s="16"/>
      <c r="L67" s="15"/>
      <c r="M67" s="15"/>
      <c r="N67" s="15"/>
      <c r="O67" s="25">
        <f>N67+J67</f>
        <v>0</v>
      </c>
      <c r="P67" s="1"/>
      <c r="Q67" s="39"/>
      <c r="R67" s="44">
        <f>IF(G67&gt;Q67,ROUNDUP(AVERAGE(Q67,G67),0),G67)</f>
        <v>35</v>
      </c>
    </row>
    <row r="68" spans="1:18" ht="16.5" thickBot="1" x14ac:dyDescent="0.3">
      <c r="A68" s="17"/>
      <c r="B68" s="18"/>
      <c r="C68" s="33"/>
      <c r="D68" s="33"/>
      <c r="E68" s="33"/>
      <c r="F68" s="19"/>
      <c r="G68" s="19"/>
      <c r="H68" s="19"/>
      <c r="I68" s="20"/>
      <c r="J68" s="28"/>
      <c r="K68" s="22"/>
      <c r="L68" s="21"/>
      <c r="M68" s="21"/>
      <c r="N68" s="23"/>
      <c r="O68" s="34"/>
      <c r="P68" s="46"/>
      <c r="Q68" s="41"/>
      <c r="R68" s="42"/>
    </row>
  </sheetData>
  <sortState ref="B8:R21">
    <sortCondition descending="1" ref="O8:O21"/>
  </sortState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9"/>
  <sheetViews>
    <sheetView workbookViewId="0">
      <selection activeCell="B22" sqref="B22"/>
    </sheetView>
  </sheetViews>
  <sheetFormatPr defaultRowHeight="12.75" x14ac:dyDescent="0.2"/>
  <cols>
    <col min="1" max="1" width="10.83203125" customWidth="1"/>
    <col min="2" max="2" width="30.6640625" customWidth="1"/>
    <col min="3" max="5" width="8" customWidth="1"/>
    <col min="6" max="6" width="13.33203125" customWidth="1"/>
    <col min="7" max="7" width="8.5" hidden="1" customWidth="1"/>
    <col min="8" max="8" width="9.5" customWidth="1"/>
    <col min="9" max="9" width="24.1640625" customWidth="1"/>
    <col min="10" max="10" width="8.1640625" customWidth="1"/>
    <col min="11" max="13" width="7.1640625" customWidth="1"/>
    <col min="14" max="14" width="14.83203125" hidden="1" customWidth="1"/>
    <col min="15" max="15" width="12.5" hidden="1" customWidth="1"/>
    <col min="16" max="16" width="2.6640625" hidden="1" customWidth="1"/>
    <col min="17" max="18" width="9.33203125" hidden="1" customWidth="1"/>
    <col min="19" max="20" width="0" hidden="1" customWidth="1"/>
  </cols>
  <sheetData>
    <row r="1" spans="1:18" ht="15.75" x14ac:dyDescent="0.25">
      <c r="A1" s="35" t="s">
        <v>81</v>
      </c>
      <c r="B1" s="1"/>
      <c r="C1" s="1"/>
      <c r="D1" s="1"/>
      <c r="E1" s="1"/>
      <c r="F1" s="1"/>
      <c r="G1" s="2"/>
      <c r="H1" s="2"/>
      <c r="I1" s="1"/>
      <c r="J1" s="3"/>
      <c r="K1" s="3"/>
      <c r="L1" s="3"/>
      <c r="M1" s="3"/>
      <c r="N1" s="3"/>
      <c r="O1" s="3"/>
      <c r="P1" s="1"/>
      <c r="Q1" s="1"/>
      <c r="R1" s="1"/>
    </row>
    <row r="2" spans="1:18" ht="6" customHeight="1" x14ac:dyDescent="0.3">
      <c r="A2" s="31"/>
      <c r="B2" s="1"/>
      <c r="C2" s="1"/>
      <c r="D2" s="1"/>
      <c r="E2" s="1"/>
      <c r="F2" s="1"/>
      <c r="G2" s="2"/>
      <c r="H2" s="2"/>
      <c r="I2" s="1"/>
      <c r="J2" s="3"/>
      <c r="K2" s="3"/>
      <c r="L2" s="3"/>
      <c r="M2" s="3"/>
      <c r="N2" s="3"/>
      <c r="O2" s="3"/>
      <c r="P2" s="1"/>
      <c r="Q2" s="1"/>
      <c r="R2" s="1"/>
    </row>
    <row r="3" spans="1:18" ht="15.75" x14ac:dyDescent="0.25">
      <c r="A3" s="1" t="s">
        <v>12</v>
      </c>
      <c r="B3" s="1" t="s">
        <v>144</v>
      </c>
      <c r="C3" s="1"/>
      <c r="D3" s="1"/>
      <c r="E3" s="1"/>
      <c r="F3" s="1"/>
      <c r="G3" s="2"/>
      <c r="H3" s="2"/>
      <c r="I3" s="1"/>
      <c r="J3" s="3"/>
      <c r="K3" s="3"/>
      <c r="L3" s="3"/>
      <c r="M3" s="3"/>
      <c r="N3" s="3"/>
      <c r="O3" s="3"/>
      <c r="P3" s="1"/>
      <c r="Q3" s="1"/>
      <c r="R3" s="1"/>
    </row>
    <row r="4" spans="1:18" ht="20.25" x14ac:dyDescent="0.3">
      <c r="A4" s="1" t="s">
        <v>9</v>
      </c>
      <c r="B4" s="4">
        <v>43729</v>
      </c>
      <c r="C4" s="4"/>
      <c r="D4" s="4"/>
      <c r="E4" s="4"/>
      <c r="F4" s="4"/>
      <c r="G4" s="2"/>
      <c r="H4" s="36" t="s">
        <v>157</v>
      </c>
      <c r="I4" s="1"/>
      <c r="J4" s="3"/>
      <c r="K4" s="3"/>
      <c r="L4" s="3"/>
      <c r="M4" s="3"/>
      <c r="N4" s="3"/>
      <c r="O4" s="3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2"/>
      <c r="H5" s="2"/>
      <c r="I5" s="1"/>
      <c r="J5" s="3"/>
      <c r="K5" s="3"/>
      <c r="L5" s="3"/>
      <c r="M5" s="3"/>
      <c r="N5" s="3"/>
      <c r="O5" s="3"/>
      <c r="P5" s="1"/>
      <c r="Q5" s="1"/>
      <c r="R5" s="1"/>
    </row>
    <row r="6" spans="1:18" ht="16.5" thickBot="1" x14ac:dyDescent="0.3">
      <c r="A6" s="1"/>
      <c r="B6" s="1"/>
      <c r="C6" s="1"/>
      <c r="D6" s="1"/>
      <c r="E6" s="1"/>
      <c r="F6" s="1"/>
      <c r="G6" s="2"/>
      <c r="H6" s="2"/>
      <c r="I6" s="1"/>
      <c r="J6" s="3"/>
      <c r="K6" s="3"/>
      <c r="L6" s="3"/>
      <c r="M6" s="3"/>
      <c r="N6" s="3"/>
      <c r="O6" s="3"/>
      <c r="P6" s="1"/>
      <c r="Q6" s="1"/>
      <c r="R6" s="1"/>
    </row>
    <row r="7" spans="1:18" ht="32.25" thickBot="1" x14ac:dyDescent="0.3">
      <c r="A7" s="10" t="s">
        <v>0</v>
      </c>
      <c r="B7" s="5" t="s">
        <v>1</v>
      </c>
      <c r="C7" s="6" t="s">
        <v>17</v>
      </c>
      <c r="D7" s="6" t="s">
        <v>85</v>
      </c>
      <c r="E7" s="6" t="s">
        <v>86</v>
      </c>
      <c r="F7" s="6" t="s">
        <v>33</v>
      </c>
      <c r="G7" s="6" t="s">
        <v>2</v>
      </c>
      <c r="H7" s="6" t="s">
        <v>3</v>
      </c>
      <c r="I7" s="8" t="s">
        <v>4</v>
      </c>
      <c r="J7" s="26" t="s">
        <v>5</v>
      </c>
      <c r="K7" s="9" t="s">
        <v>7</v>
      </c>
      <c r="L7" s="7" t="s">
        <v>19</v>
      </c>
      <c r="M7" s="7" t="s">
        <v>20</v>
      </c>
      <c r="N7" s="7" t="s">
        <v>6</v>
      </c>
      <c r="O7" s="24" t="s">
        <v>8</v>
      </c>
      <c r="P7" s="1"/>
      <c r="Q7" s="29" t="s">
        <v>10</v>
      </c>
      <c r="R7" s="30" t="s">
        <v>11</v>
      </c>
    </row>
    <row r="8" spans="1:18" ht="15.75" x14ac:dyDescent="0.25">
      <c r="A8" s="11"/>
      <c r="B8" s="12"/>
      <c r="C8" s="32"/>
      <c r="D8" s="13"/>
      <c r="E8" s="32"/>
      <c r="F8" s="13"/>
      <c r="G8" s="13"/>
      <c r="H8" s="13"/>
      <c r="I8" s="14"/>
      <c r="J8" s="27"/>
      <c r="K8" s="16"/>
      <c r="L8" s="15"/>
      <c r="M8" s="15"/>
      <c r="N8" s="15"/>
      <c r="O8" s="25"/>
      <c r="P8" s="1"/>
      <c r="Q8" s="39"/>
      <c r="R8" s="40"/>
    </row>
    <row r="9" spans="1:18" ht="15.75" x14ac:dyDescent="0.25">
      <c r="A9" s="11"/>
      <c r="B9" s="82" t="s">
        <v>152</v>
      </c>
      <c r="C9" s="32"/>
      <c r="D9" s="32"/>
      <c r="E9" s="32"/>
      <c r="F9" s="13"/>
      <c r="G9" s="13"/>
      <c r="H9" s="13"/>
      <c r="I9" s="14"/>
      <c r="J9" s="27"/>
      <c r="K9" s="16"/>
      <c r="L9" s="15"/>
      <c r="M9" s="15"/>
      <c r="N9" s="15"/>
      <c r="O9" s="25"/>
      <c r="P9" s="1"/>
      <c r="Q9" s="39"/>
      <c r="R9" s="43"/>
    </row>
    <row r="10" spans="1:18" ht="15.75" x14ac:dyDescent="0.25">
      <c r="A10" s="11">
        <v>1</v>
      </c>
      <c r="B10" s="12" t="s">
        <v>32</v>
      </c>
      <c r="C10" s="32"/>
      <c r="D10" s="13" t="s">
        <v>134</v>
      </c>
      <c r="E10" s="32"/>
      <c r="F10" s="13" t="s">
        <v>35</v>
      </c>
      <c r="G10" s="13">
        <v>38</v>
      </c>
      <c r="H10" s="13" t="s">
        <v>16</v>
      </c>
      <c r="I10" s="14" t="s">
        <v>140</v>
      </c>
      <c r="J10" s="27">
        <v>539</v>
      </c>
      <c r="K10" s="16">
        <v>72</v>
      </c>
      <c r="L10" s="15">
        <v>4</v>
      </c>
      <c r="M10" s="15">
        <v>3</v>
      </c>
      <c r="N10" s="15">
        <v>887</v>
      </c>
      <c r="O10" s="25">
        <f t="shared" ref="O10:O15" si="0">N10+J10</f>
        <v>1426</v>
      </c>
      <c r="P10" s="1"/>
      <c r="Q10" s="39"/>
      <c r="R10" s="43">
        <f t="shared" ref="R10:R15" si="1">IF(G10&gt;Q10,ROUNDUP(AVERAGE(Q10,G10),0),G10)</f>
        <v>38</v>
      </c>
    </row>
    <row r="11" spans="1:18" ht="15.75" x14ac:dyDescent="0.25">
      <c r="A11" s="11">
        <v>2</v>
      </c>
      <c r="B11" s="12" t="s">
        <v>14</v>
      </c>
      <c r="C11" s="32"/>
      <c r="D11" s="13" t="s">
        <v>134</v>
      </c>
      <c r="E11" s="32"/>
      <c r="F11" s="13" t="s">
        <v>35</v>
      </c>
      <c r="G11" s="13">
        <v>40</v>
      </c>
      <c r="H11" s="13" t="s">
        <v>16</v>
      </c>
      <c r="I11" s="14" t="s">
        <v>140</v>
      </c>
      <c r="J11" s="27">
        <v>517</v>
      </c>
      <c r="K11" s="16">
        <v>72</v>
      </c>
      <c r="L11" s="15">
        <v>3</v>
      </c>
      <c r="M11" s="15">
        <v>1</v>
      </c>
      <c r="N11" s="15">
        <v>905</v>
      </c>
      <c r="O11" s="25">
        <f t="shared" si="0"/>
        <v>1422</v>
      </c>
      <c r="P11" s="1"/>
      <c r="Q11" s="39"/>
      <c r="R11" s="43">
        <f t="shared" si="1"/>
        <v>40</v>
      </c>
    </row>
    <row r="12" spans="1:18" ht="15.75" x14ac:dyDescent="0.25">
      <c r="A12" s="11">
        <v>3</v>
      </c>
      <c r="B12" s="12" t="s">
        <v>31</v>
      </c>
      <c r="C12" s="32"/>
      <c r="D12" s="13" t="s">
        <v>134</v>
      </c>
      <c r="E12" s="32"/>
      <c r="F12" s="13" t="s">
        <v>35</v>
      </c>
      <c r="G12" s="13">
        <v>50</v>
      </c>
      <c r="H12" s="13" t="s">
        <v>16</v>
      </c>
      <c r="I12" s="14" t="s">
        <v>140</v>
      </c>
      <c r="J12" s="27">
        <v>436</v>
      </c>
      <c r="K12" s="16">
        <v>68</v>
      </c>
      <c r="L12" s="15">
        <v>3</v>
      </c>
      <c r="M12" s="15">
        <v>3</v>
      </c>
      <c r="N12" s="15">
        <v>1027</v>
      </c>
      <c r="O12" s="25">
        <f t="shared" si="0"/>
        <v>1463</v>
      </c>
      <c r="P12" s="1"/>
      <c r="Q12" s="39"/>
      <c r="R12" s="43">
        <f t="shared" si="1"/>
        <v>50</v>
      </c>
    </row>
    <row r="13" spans="1:18" ht="15.75" x14ac:dyDescent="0.25">
      <c r="A13" s="11">
        <v>4</v>
      </c>
      <c r="B13" s="12" t="s">
        <v>77</v>
      </c>
      <c r="C13" s="32"/>
      <c r="D13" s="13" t="s">
        <v>134</v>
      </c>
      <c r="E13" s="32"/>
      <c r="F13" s="13" t="s">
        <v>35</v>
      </c>
      <c r="G13" s="13">
        <v>56</v>
      </c>
      <c r="H13" s="13" t="s">
        <v>16</v>
      </c>
      <c r="I13" s="14" t="s">
        <v>140</v>
      </c>
      <c r="J13" s="27">
        <v>388</v>
      </c>
      <c r="K13" s="16">
        <v>55</v>
      </c>
      <c r="L13" s="15">
        <v>2</v>
      </c>
      <c r="M13" s="15">
        <v>0</v>
      </c>
      <c r="N13" s="15">
        <v>1128</v>
      </c>
      <c r="O13" s="25">
        <f t="shared" si="0"/>
        <v>1516</v>
      </c>
      <c r="P13" s="1"/>
      <c r="Q13" s="39"/>
      <c r="R13" s="43">
        <f t="shared" si="1"/>
        <v>56</v>
      </c>
    </row>
    <row r="14" spans="1:18" ht="15.75" x14ac:dyDescent="0.25">
      <c r="A14" s="11">
        <v>5</v>
      </c>
      <c r="B14" s="12" t="s">
        <v>136</v>
      </c>
      <c r="C14" s="32"/>
      <c r="D14" s="13" t="s">
        <v>134</v>
      </c>
      <c r="E14" s="13" t="s">
        <v>135</v>
      </c>
      <c r="F14" s="13" t="s">
        <v>35</v>
      </c>
      <c r="G14" s="13">
        <v>48</v>
      </c>
      <c r="H14" s="13" t="s">
        <v>16</v>
      </c>
      <c r="I14" s="14" t="s">
        <v>140</v>
      </c>
      <c r="J14" s="27">
        <v>326</v>
      </c>
      <c r="K14" s="16">
        <v>5</v>
      </c>
      <c r="L14" s="15">
        <v>2</v>
      </c>
      <c r="M14" s="15">
        <v>0</v>
      </c>
      <c r="N14" s="15">
        <v>997</v>
      </c>
      <c r="O14" s="25">
        <f t="shared" si="0"/>
        <v>1323</v>
      </c>
      <c r="P14" s="1"/>
      <c r="Q14" s="39"/>
      <c r="R14" s="43">
        <f t="shared" si="1"/>
        <v>48</v>
      </c>
    </row>
    <row r="15" spans="1:18" ht="15.75" x14ac:dyDescent="0.25">
      <c r="A15" s="11">
        <v>6</v>
      </c>
      <c r="B15" s="12" t="s">
        <v>13</v>
      </c>
      <c r="C15" s="32"/>
      <c r="D15" s="13" t="s">
        <v>134</v>
      </c>
      <c r="E15" s="32"/>
      <c r="F15" s="13" t="s">
        <v>35</v>
      </c>
      <c r="G15" s="13">
        <v>52</v>
      </c>
      <c r="H15" s="13" t="s">
        <v>16</v>
      </c>
      <c r="I15" s="14" t="s">
        <v>140</v>
      </c>
      <c r="J15" s="27">
        <v>287</v>
      </c>
      <c r="K15" s="16">
        <v>44</v>
      </c>
      <c r="L15" s="15">
        <v>1</v>
      </c>
      <c r="M15" s="15">
        <v>0</v>
      </c>
      <c r="N15" s="15">
        <v>1059</v>
      </c>
      <c r="O15" s="25">
        <f t="shared" si="0"/>
        <v>1346</v>
      </c>
      <c r="P15" s="1"/>
      <c r="Q15" s="39"/>
      <c r="R15" s="40">
        <f t="shared" si="1"/>
        <v>52</v>
      </c>
    </row>
    <row r="16" spans="1:18" ht="15.75" x14ac:dyDescent="0.25">
      <c r="A16" s="11"/>
      <c r="B16" s="12"/>
      <c r="C16" s="32"/>
      <c r="D16" s="13"/>
      <c r="E16" s="32"/>
      <c r="F16" s="13"/>
      <c r="G16" s="13"/>
      <c r="H16" s="13"/>
      <c r="I16" s="14"/>
      <c r="J16" s="27"/>
      <c r="K16" s="16"/>
      <c r="L16" s="15"/>
      <c r="M16" s="15"/>
      <c r="N16" s="15"/>
      <c r="O16" s="25"/>
      <c r="P16" s="1"/>
      <c r="Q16" s="39"/>
      <c r="R16" s="40"/>
    </row>
    <row r="17" spans="1:18" ht="15.75" x14ac:dyDescent="0.25">
      <c r="A17" s="11"/>
      <c r="B17" s="82" t="s">
        <v>153</v>
      </c>
      <c r="C17" s="32"/>
      <c r="D17" s="13"/>
      <c r="E17" s="32"/>
      <c r="F17" s="13"/>
      <c r="G17" s="13"/>
      <c r="H17" s="13"/>
      <c r="I17" s="14"/>
      <c r="J17" s="27"/>
      <c r="K17" s="16"/>
      <c r="L17" s="15"/>
      <c r="M17" s="15"/>
      <c r="N17" s="15"/>
      <c r="O17" s="25"/>
      <c r="P17" s="1"/>
      <c r="Q17" s="39"/>
      <c r="R17" s="40"/>
    </row>
    <row r="18" spans="1:18" ht="15.75" x14ac:dyDescent="0.25">
      <c r="A18" s="11">
        <v>1</v>
      </c>
      <c r="B18" s="12" t="s">
        <v>15</v>
      </c>
      <c r="C18" s="32"/>
      <c r="D18" s="13" t="s">
        <v>134</v>
      </c>
      <c r="E18" s="32"/>
      <c r="F18" s="13" t="s">
        <v>34</v>
      </c>
      <c r="G18" s="13">
        <v>58</v>
      </c>
      <c r="H18" s="13" t="s">
        <v>16</v>
      </c>
      <c r="I18" s="14" t="s">
        <v>109</v>
      </c>
      <c r="J18" s="27">
        <v>432</v>
      </c>
      <c r="K18" s="16">
        <v>60</v>
      </c>
      <c r="L18" s="15">
        <v>3</v>
      </c>
      <c r="M18" s="15">
        <v>0</v>
      </c>
      <c r="N18" s="15">
        <v>984</v>
      </c>
      <c r="O18" s="25">
        <f>N18+J18</f>
        <v>1416</v>
      </c>
      <c r="P18" s="1"/>
      <c r="Q18" s="39"/>
      <c r="R18" s="40">
        <f>IF(G18&gt;Q18,ROUNDUP(AVERAGE(Q18,G18),0),G18)</f>
        <v>58</v>
      </c>
    </row>
    <row r="19" spans="1:18" ht="15.75" x14ac:dyDescent="0.25">
      <c r="A19" s="11"/>
      <c r="B19" s="12"/>
      <c r="C19" s="32"/>
      <c r="D19" s="13"/>
      <c r="E19" s="32"/>
      <c r="F19" s="13"/>
      <c r="G19" s="13"/>
      <c r="H19" s="13"/>
      <c r="I19" s="14"/>
      <c r="J19" s="27"/>
      <c r="K19" s="16"/>
      <c r="L19" s="15"/>
      <c r="M19" s="15"/>
      <c r="N19" s="15"/>
      <c r="O19" s="25"/>
      <c r="P19" s="1"/>
      <c r="Q19" s="39"/>
      <c r="R19" s="40"/>
    </row>
    <row r="20" spans="1:18" ht="15.75" x14ac:dyDescent="0.25">
      <c r="A20" s="11"/>
      <c r="B20" s="82" t="s">
        <v>151</v>
      </c>
      <c r="C20" s="32"/>
      <c r="D20" s="13"/>
      <c r="E20" s="32"/>
      <c r="F20" s="13"/>
      <c r="G20" s="13"/>
      <c r="H20" s="13"/>
      <c r="I20" s="14"/>
      <c r="J20" s="27"/>
      <c r="K20" s="16"/>
      <c r="L20" s="15"/>
      <c r="M20" s="15"/>
      <c r="N20" s="15"/>
      <c r="O20" s="25"/>
      <c r="P20" s="1"/>
      <c r="Q20" s="39"/>
      <c r="R20" s="40"/>
    </row>
    <row r="21" spans="1:18" ht="15.75" x14ac:dyDescent="0.25">
      <c r="A21" s="11">
        <v>6</v>
      </c>
      <c r="B21" s="12" t="s">
        <v>65</v>
      </c>
      <c r="C21" s="32"/>
      <c r="D21" s="13" t="s">
        <v>134</v>
      </c>
      <c r="E21" s="32"/>
      <c r="F21" s="13" t="s">
        <v>34</v>
      </c>
      <c r="G21" s="13">
        <v>84</v>
      </c>
      <c r="H21" s="13" t="s">
        <v>82</v>
      </c>
      <c r="I21" s="14" t="s">
        <v>106</v>
      </c>
      <c r="J21" s="27">
        <v>295</v>
      </c>
      <c r="K21" s="16">
        <v>58</v>
      </c>
      <c r="L21" s="15">
        <v>1</v>
      </c>
      <c r="M21" s="15">
        <v>0</v>
      </c>
      <c r="N21" s="15">
        <v>1104</v>
      </c>
      <c r="O21" s="25">
        <f>N21+J21</f>
        <v>1399</v>
      </c>
      <c r="P21" s="1"/>
      <c r="Q21" s="39"/>
      <c r="R21" s="40">
        <f>IF(G21&gt;Q21,ROUNDUP(AVERAGE(Q21,G21),0),G21)</f>
        <v>84</v>
      </c>
    </row>
    <row r="22" spans="1:18" ht="15.75" x14ac:dyDescent="0.25">
      <c r="A22" s="11"/>
      <c r="B22" s="12"/>
      <c r="C22" s="32"/>
      <c r="D22" s="13"/>
      <c r="E22" s="32"/>
      <c r="F22" s="13"/>
      <c r="G22" s="13"/>
      <c r="H22" s="13"/>
      <c r="I22" s="14"/>
      <c r="J22" s="27"/>
      <c r="K22" s="16"/>
      <c r="L22" s="15"/>
      <c r="M22" s="15"/>
      <c r="N22" s="15"/>
      <c r="O22" s="25"/>
      <c r="P22" s="1"/>
      <c r="Q22" s="39"/>
      <c r="R22" s="40"/>
    </row>
    <row r="23" spans="1:18" ht="15.75" x14ac:dyDescent="0.25">
      <c r="A23" s="11"/>
      <c r="B23" s="82" t="s">
        <v>154</v>
      </c>
      <c r="C23" s="32"/>
      <c r="D23" s="13"/>
      <c r="E23" s="32"/>
      <c r="F23" s="13"/>
      <c r="G23" s="13"/>
      <c r="H23" s="13"/>
      <c r="I23" s="14"/>
      <c r="J23" s="27"/>
      <c r="K23" s="16"/>
      <c r="L23" s="15"/>
      <c r="M23" s="15"/>
      <c r="N23" s="15"/>
      <c r="O23" s="25"/>
      <c r="P23" s="1"/>
      <c r="Q23" s="39"/>
      <c r="R23" s="40"/>
    </row>
    <row r="24" spans="1:18" ht="15.75" x14ac:dyDescent="0.25">
      <c r="A24" s="11">
        <v>5</v>
      </c>
      <c r="B24" s="12" t="s">
        <v>27</v>
      </c>
      <c r="C24" s="32" t="s">
        <v>18</v>
      </c>
      <c r="D24" s="32"/>
      <c r="E24" s="32"/>
      <c r="F24" s="13" t="s">
        <v>37</v>
      </c>
      <c r="G24" s="13">
        <v>76</v>
      </c>
      <c r="H24" s="13" t="s">
        <v>83</v>
      </c>
      <c r="I24" s="14" t="s">
        <v>106</v>
      </c>
      <c r="J24" s="27">
        <v>393</v>
      </c>
      <c r="K24" s="16">
        <v>66</v>
      </c>
      <c r="L24" s="15">
        <v>3</v>
      </c>
      <c r="M24" s="15">
        <v>0</v>
      </c>
      <c r="N24" s="15">
        <v>1042</v>
      </c>
      <c r="O24" s="25">
        <f>N24+J24</f>
        <v>1435</v>
      </c>
      <c r="P24" s="1"/>
      <c r="Q24" s="39"/>
      <c r="R24" s="43">
        <f>IF(G24&gt;Q24,ROUNDUP(AVERAGE(Q24,G24),0),G24)</f>
        <v>76</v>
      </c>
    </row>
    <row r="25" spans="1:18" ht="15.75" x14ac:dyDescent="0.25">
      <c r="A25" s="11"/>
      <c r="B25" s="12"/>
      <c r="C25" s="32"/>
      <c r="D25" s="13"/>
      <c r="E25" s="32"/>
      <c r="F25" s="13"/>
      <c r="G25" s="13"/>
      <c r="H25" s="13"/>
      <c r="I25" s="14"/>
      <c r="J25" s="27"/>
      <c r="K25" s="16"/>
      <c r="L25" s="15"/>
      <c r="M25" s="15"/>
      <c r="N25" s="15"/>
      <c r="O25" s="25"/>
      <c r="P25" s="1"/>
      <c r="Q25" s="39"/>
      <c r="R25" s="40"/>
    </row>
    <row r="26" spans="1:18" ht="15.75" x14ac:dyDescent="0.25">
      <c r="A26" s="11"/>
      <c r="B26" s="82" t="s">
        <v>155</v>
      </c>
      <c r="C26" s="32"/>
      <c r="D26" s="13"/>
      <c r="E26" s="32"/>
      <c r="F26" s="13"/>
      <c r="G26" s="13"/>
      <c r="H26" s="13"/>
      <c r="I26" s="14"/>
      <c r="J26" s="27"/>
      <c r="K26" s="16"/>
      <c r="L26" s="15"/>
      <c r="M26" s="15"/>
      <c r="N26" s="15"/>
      <c r="O26" s="25"/>
      <c r="P26" s="1"/>
      <c r="Q26" s="39"/>
      <c r="R26" s="40"/>
    </row>
    <row r="27" spans="1:18" ht="15.75" x14ac:dyDescent="0.25">
      <c r="A27" s="11">
        <v>1</v>
      </c>
      <c r="B27" s="12" t="s">
        <v>78</v>
      </c>
      <c r="C27" s="32" t="s">
        <v>18</v>
      </c>
      <c r="D27" s="32"/>
      <c r="E27" s="13" t="s">
        <v>135</v>
      </c>
      <c r="F27" s="13" t="s">
        <v>36</v>
      </c>
      <c r="G27" s="13">
        <v>49</v>
      </c>
      <c r="H27" s="13" t="s">
        <v>16</v>
      </c>
      <c r="I27" s="14" t="s">
        <v>106</v>
      </c>
      <c r="J27" s="27">
        <v>679</v>
      </c>
      <c r="K27" s="16">
        <v>72</v>
      </c>
      <c r="L27" s="15">
        <v>23</v>
      </c>
      <c r="M27" s="15">
        <v>17</v>
      </c>
      <c r="N27" s="15">
        <v>801</v>
      </c>
      <c r="O27" s="25">
        <f>N27+J27</f>
        <v>1480</v>
      </c>
      <c r="P27" s="1"/>
      <c r="Q27" s="39"/>
      <c r="R27" s="44">
        <f>IF(G27&gt;Q27,ROUNDUP(AVERAGE(Q27,G27),0),G27)</f>
        <v>49</v>
      </c>
    </row>
    <row r="28" spans="1:18" ht="15.75" x14ac:dyDescent="0.25">
      <c r="A28" s="11">
        <v>2</v>
      </c>
      <c r="B28" s="12" t="s">
        <v>21</v>
      </c>
      <c r="C28" s="32" t="s">
        <v>18</v>
      </c>
      <c r="D28" s="32"/>
      <c r="E28" s="32"/>
      <c r="F28" s="13" t="s">
        <v>36</v>
      </c>
      <c r="G28" s="13">
        <v>35</v>
      </c>
      <c r="H28" s="13" t="s">
        <v>16</v>
      </c>
      <c r="I28" s="14" t="s">
        <v>106</v>
      </c>
      <c r="J28" s="27">
        <v>664</v>
      </c>
      <c r="K28" s="16">
        <v>72</v>
      </c>
      <c r="L28" s="15">
        <v>30</v>
      </c>
      <c r="M28" s="15">
        <v>0</v>
      </c>
      <c r="N28" s="15">
        <v>753</v>
      </c>
      <c r="O28" s="25">
        <f>N28+J28</f>
        <v>1417</v>
      </c>
      <c r="P28" s="1"/>
      <c r="Q28" s="39"/>
      <c r="R28" s="40">
        <f>IF(G28&gt;Q28,ROUNDUP(AVERAGE(Q28,G28),0),G28)</f>
        <v>35</v>
      </c>
    </row>
    <row r="29" spans="1:18" ht="15.75" x14ac:dyDescent="0.25">
      <c r="A29" s="11">
        <v>4</v>
      </c>
      <c r="B29" s="12" t="s">
        <v>139</v>
      </c>
      <c r="C29" s="32" t="s">
        <v>18</v>
      </c>
      <c r="D29" s="32"/>
      <c r="E29" s="13" t="s">
        <v>135</v>
      </c>
      <c r="F29" s="13" t="s">
        <v>36</v>
      </c>
      <c r="G29" s="13"/>
      <c r="H29" s="13" t="s">
        <v>16</v>
      </c>
      <c r="I29" s="14" t="s">
        <v>106</v>
      </c>
      <c r="J29" s="27">
        <v>404</v>
      </c>
      <c r="K29" s="16">
        <v>71</v>
      </c>
      <c r="L29" s="15">
        <v>4</v>
      </c>
      <c r="M29" s="15">
        <v>0</v>
      </c>
      <c r="N29" s="37" t="s">
        <v>26</v>
      </c>
      <c r="O29" s="38" t="s">
        <v>26</v>
      </c>
      <c r="P29" s="45"/>
      <c r="Q29" s="39"/>
      <c r="R29" s="43" t="s">
        <v>26</v>
      </c>
    </row>
    <row r="30" spans="1:18" ht="15.75" x14ac:dyDescent="0.25">
      <c r="A30" s="11">
        <v>3</v>
      </c>
      <c r="B30" s="12" t="s">
        <v>49</v>
      </c>
      <c r="C30" s="32" t="s">
        <v>18</v>
      </c>
      <c r="D30" s="32"/>
      <c r="E30" s="32"/>
      <c r="F30" s="13" t="s">
        <v>38</v>
      </c>
      <c r="G30" s="13">
        <v>90</v>
      </c>
      <c r="H30" s="13" t="s">
        <v>16</v>
      </c>
      <c r="I30" s="14" t="s">
        <v>141</v>
      </c>
      <c r="J30" s="27">
        <v>339</v>
      </c>
      <c r="K30" s="16">
        <v>60</v>
      </c>
      <c r="L30" s="15">
        <v>3</v>
      </c>
      <c r="M30" s="15">
        <v>0</v>
      </c>
      <c r="N30" s="15">
        <v>1092</v>
      </c>
      <c r="O30" s="25">
        <f>N30+J30</f>
        <v>1431</v>
      </c>
      <c r="P30" s="1"/>
      <c r="Q30" s="39"/>
      <c r="R30" s="43">
        <f>IF(G30&gt;Q30,ROUNDUP(AVERAGE(Q30,G30),0),G30)</f>
        <v>90</v>
      </c>
    </row>
    <row r="31" spans="1:18" ht="15.75" x14ac:dyDescent="0.25">
      <c r="A31" s="11"/>
      <c r="B31" s="12"/>
      <c r="C31" s="32"/>
      <c r="D31" s="13"/>
      <c r="E31" s="32"/>
      <c r="F31" s="13"/>
      <c r="G31" s="13"/>
      <c r="H31" s="13"/>
      <c r="I31" s="14"/>
      <c r="J31" s="27"/>
      <c r="K31" s="16"/>
      <c r="L31" s="15"/>
      <c r="M31" s="15"/>
      <c r="N31" s="15"/>
      <c r="O31" s="25"/>
      <c r="P31" s="1"/>
      <c r="Q31" s="39"/>
      <c r="R31" s="40"/>
    </row>
    <row r="32" spans="1:18" ht="15.75" x14ac:dyDescent="0.25">
      <c r="A32" s="11"/>
      <c r="B32" s="82" t="s">
        <v>156</v>
      </c>
      <c r="C32" s="32"/>
      <c r="D32" s="13"/>
      <c r="E32" s="32"/>
      <c r="F32" s="13"/>
      <c r="G32" s="13"/>
      <c r="H32" s="13"/>
      <c r="I32" s="14"/>
      <c r="J32" s="27"/>
      <c r="K32" s="16"/>
      <c r="L32" s="15"/>
      <c r="M32" s="15"/>
      <c r="N32" s="15"/>
      <c r="O32" s="25"/>
      <c r="P32" s="1"/>
      <c r="Q32" s="39"/>
      <c r="R32" s="40"/>
    </row>
    <row r="33" spans="1:18" ht="15.75" x14ac:dyDescent="0.25">
      <c r="A33" s="11">
        <v>3</v>
      </c>
      <c r="B33" s="12" t="s">
        <v>22</v>
      </c>
      <c r="C33" s="32"/>
      <c r="D33" s="32"/>
      <c r="E33" s="32"/>
      <c r="F33" s="13" t="s">
        <v>35</v>
      </c>
      <c r="G33" s="13">
        <v>64</v>
      </c>
      <c r="H33" s="13" t="s">
        <v>16</v>
      </c>
      <c r="I33" s="14" t="s">
        <v>106</v>
      </c>
      <c r="J33" s="27">
        <v>526</v>
      </c>
      <c r="K33" s="16">
        <v>71</v>
      </c>
      <c r="L33" s="15">
        <v>3</v>
      </c>
      <c r="M33" s="15">
        <v>0</v>
      </c>
      <c r="N33" s="15">
        <v>898</v>
      </c>
      <c r="O33" s="25">
        <f>N33+J33</f>
        <v>1424</v>
      </c>
      <c r="P33" s="1"/>
      <c r="Q33" s="39"/>
      <c r="R33" s="43">
        <f>IF(G33&gt;Q33,ROUNDUP(AVERAGE(Q33,G33),0),G33)</f>
        <v>64</v>
      </c>
    </row>
    <row r="34" spans="1:18" ht="15.75" x14ac:dyDescent="0.25">
      <c r="A34" s="11">
        <v>7</v>
      </c>
      <c r="B34" s="12" t="s">
        <v>69</v>
      </c>
      <c r="C34" s="32"/>
      <c r="D34" s="32"/>
      <c r="E34" s="13" t="s">
        <v>135</v>
      </c>
      <c r="F34" s="13" t="s">
        <v>34</v>
      </c>
      <c r="G34" s="13">
        <v>77</v>
      </c>
      <c r="H34" s="13" t="s">
        <v>16</v>
      </c>
      <c r="I34" s="14" t="s">
        <v>106</v>
      </c>
      <c r="J34" s="27">
        <v>266</v>
      </c>
      <c r="K34" s="16">
        <v>52</v>
      </c>
      <c r="L34" s="15">
        <v>1</v>
      </c>
      <c r="M34" s="15">
        <v>0</v>
      </c>
      <c r="N34" s="15">
        <v>1057</v>
      </c>
      <c r="O34" s="25">
        <f>N34+J34</f>
        <v>1323</v>
      </c>
      <c r="P34" s="1"/>
      <c r="Q34" s="39"/>
      <c r="R34" s="44">
        <f>IF(G34&gt;Q34,ROUNDUP(AVERAGE(Q34,G34),0),G34)</f>
        <v>77</v>
      </c>
    </row>
    <row r="35" spans="1:18" ht="15.75" x14ac:dyDescent="0.25">
      <c r="A35" s="11">
        <v>1</v>
      </c>
      <c r="B35" s="12" t="s">
        <v>137</v>
      </c>
      <c r="C35" s="32"/>
      <c r="D35" s="32"/>
      <c r="E35" s="13" t="s">
        <v>135</v>
      </c>
      <c r="F35" s="13" t="s">
        <v>34</v>
      </c>
      <c r="G35" s="13"/>
      <c r="H35" s="13" t="s">
        <v>16</v>
      </c>
      <c r="I35" s="14" t="s">
        <v>141</v>
      </c>
      <c r="J35" s="27">
        <v>529</v>
      </c>
      <c r="K35" s="16">
        <v>70</v>
      </c>
      <c r="L35" s="15">
        <v>1</v>
      </c>
      <c r="M35" s="15">
        <v>3</v>
      </c>
      <c r="N35" s="37" t="s">
        <v>26</v>
      </c>
      <c r="O35" s="38" t="s">
        <v>26</v>
      </c>
      <c r="P35" s="45"/>
      <c r="Q35" s="39"/>
      <c r="R35" s="43" t="s">
        <v>26</v>
      </c>
    </row>
    <row r="36" spans="1:18" ht="15.75" x14ac:dyDescent="0.25">
      <c r="A36" s="11">
        <v>2</v>
      </c>
      <c r="B36" s="12" t="s">
        <v>138</v>
      </c>
      <c r="C36" s="32"/>
      <c r="D36" s="32"/>
      <c r="E36" s="13" t="s">
        <v>135</v>
      </c>
      <c r="F36" s="13" t="s">
        <v>34</v>
      </c>
      <c r="G36" s="13"/>
      <c r="H36" s="13" t="s">
        <v>16</v>
      </c>
      <c r="I36" s="14" t="s">
        <v>141</v>
      </c>
      <c r="J36" s="27">
        <v>479</v>
      </c>
      <c r="K36" s="16">
        <v>70</v>
      </c>
      <c r="L36" s="15">
        <v>2</v>
      </c>
      <c r="M36" s="15">
        <v>2</v>
      </c>
      <c r="N36" s="37" t="s">
        <v>26</v>
      </c>
      <c r="O36" s="38" t="s">
        <v>26</v>
      </c>
      <c r="P36" s="45"/>
      <c r="Q36" s="39"/>
      <c r="R36" s="43" t="s">
        <v>26</v>
      </c>
    </row>
    <row r="37" spans="1:18" ht="15.75" hidden="1" x14ac:dyDescent="0.25">
      <c r="A37" s="11"/>
      <c r="B37" s="12"/>
      <c r="C37" s="32"/>
      <c r="D37" s="13"/>
      <c r="E37" s="32"/>
      <c r="F37" s="13"/>
      <c r="G37" s="13"/>
      <c r="H37" s="13"/>
      <c r="I37" s="14"/>
      <c r="J37" s="27"/>
      <c r="K37" s="16"/>
      <c r="L37" s="15"/>
      <c r="M37" s="15"/>
      <c r="N37" s="15"/>
      <c r="O37" s="25"/>
      <c r="P37" s="1"/>
      <c r="Q37" s="39"/>
      <c r="R37" s="43"/>
    </row>
    <row r="38" spans="1:18" ht="15.75" hidden="1" x14ac:dyDescent="0.25">
      <c r="A38" s="11">
        <v>18</v>
      </c>
      <c r="B38" s="12" t="s">
        <v>42</v>
      </c>
      <c r="C38" s="32" t="s">
        <v>18</v>
      </c>
      <c r="D38" s="32"/>
      <c r="E38" s="32"/>
      <c r="F38" s="13" t="s">
        <v>80</v>
      </c>
      <c r="G38" s="13"/>
      <c r="H38" s="13" t="s">
        <v>16</v>
      </c>
      <c r="I38" s="14"/>
      <c r="J38" s="27"/>
      <c r="K38" s="16"/>
      <c r="L38" s="15"/>
      <c r="M38" s="15"/>
      <c r="N38" s="37" t="s">
        <v>26</v>
      </c>
      <c r="O38" s="38" t="s">
        <v>26</v>
      </c>
      <c r="P38" s="1"/>
      <c r="Q38" s="39"/>
      <c r="R38" s="43" t="s">
        <v>26</v>
      </c>
    </row>
    <row r="39" spans="1:18" ht="15.75" hidden="1" x14ac:dyDescent="0.25">
      <c r="A39" s="11">
        <v>19</v>
      </c>
      <c r="B39" s="12" t="s">
        <v>43</v>
      </c>
      <c r="C39" s="32"/>
      <c r="D39" s="32"/>
      <c r="E39" s="32"/>
      <c r="F39" s="13" t="s">
        <v>35</v>
      </c>
      <c r="G39" s="13"/>
      <c r="H39" s="13" t="s">
        <v>23</v>
      </c>
      <c r="I39" s="14"/>
      <c r="J39" s="27"/>
      <c r="K39" s="16"/>
      <c r="L39" s="15"/>
      <c r="M39" s="15"/>
      <c r="N39" s="37" t="s">
        <v>26</v>
      </c>
      <c r="O39" s="38" t="s">
        <v>26</v>
      </c>
      <c r="P39" s="45"/>
      <c r="Q39" s="39"/>
      <c r="R39" s="43" t="s">
        <v>26</v>
      </c>
    </row>
    <row r="40" spans="1:18" ht="15.75" hidden="1" x14ac:dyDescent="0.25">
      <c r="A40" s="11">
        <v>20</v>
      </c>
      <c r="B40" s="12" t="s">
        <v>44</v>
      </c>
      <c r="C40" s="32"/>
      <c r="D40" s="13" t="s">
        <v>134</v>
      </c>
      <c r="E40" s="32"/>
      <c r="F40" s="13" t="s">
        <v>35</v>
      </c>
      <c r="G40" s="13"/>
      <c r="H40" s="13" t="s">
        <v>16</v>
      </c>
      <c r="I40" s="14"/>
      <c r="J40" s="27"/>
      <c r="K40" s="16"/>
      <c r="L40" s="15"/>
      <c r="M40" s="15"/>
      <c r="N40" s="37" t="s">
        <v>26</v>
      </c>
      <c r="O40" s="38" t="s">
        <v>26</v>
      </c>
      <c r="P40" s="45"/>
      <c r="Q40" s="39"/>
      <c r="R40" s="43" t="s">
        <v>26</v>
      </c>
    </row>
    <row r="41" spans="1:18" ht="15.75" hidden="1" x14ac:dyDescent="0.25">
      <c r="A41" s="11">
        <v>21</v>
      </c>
      <c r="B41" s="12" t="s">
        <v>45</v>
      </c>
      <c r="C41" s="32"/>
      <c r="D41" s="32"/>
      <c r="E41" s="32"/>
      <c r="F41" s="13" t="s">
        <v>34</v>
      </c>
      <c r="G41" s="13">
        <v>62</v>
      </c>
      <c r="H41" s="13" t="s">
        <v>16</v>
      </c>
      <c r="I41" s="14"/>
      <c r="J41" s="27"/>
      <c r="K41" s="16"/>
      <c r="L41" s="15"/>
      <c r="M41" s="15"/>
      <c r="N41" s="15"/>
      <c r="O41" s="25">
        <f>N41+J41</f>
        <v>0</v>
      </c>
      <c r="P41" s="1"/>
      <c r="Q41" s="39"/>
      <c r="R41" s="43">
        <f>IF(G41&gt;Q41,ROUNDUP(AVERAGE(Q41,G41),0),G41)</f>
        <v>62</v>
      </c>
    </row>
    <row r="42" spans="1:18" ht="15.75" hidden="1" x14ac:dyDescent="0.25">
      <c r="A42" s="11">
        <v>22</v>
      </c>
      <c r="B42" s="12" t="s">
        <v>46</v>
      </c>
      <c r="C42" s="32"/>
      <c r="D42" s="32"/>
      <c r="E42" s="32"/>
      <c r="F42" s="13" t="s">
        <v>35</v>
      </c>
      <c r="G42" s="13"/>
      <c r="H42" s="13" t="s">
        <v>23</v>
      </c>
      <c r="I42" s="14"/>
      <c r="J42" s="27"/>
      <c r="K42" s="16"/>
      <c r="L42" s="15"/>
      <c r="M42" s="15"/>
      <c r="N42" s="37" t="s">
        <v>26</v>
      </c>
      <c r="O42" s="38" t="s">
        <v>26</v>
      </c>
      <c r="P42" s="45"/>
      <c r="Q42" s="39"/>
      <c r="R42" s="43" t="s">
        <v>26</v>
      </c>
    </row>
    <row r="43" spans="1:18" ht="15.75" hidden="1" x14ac:dyDescent="0.25">
      <c r="A43" s="11">
        <v>23</v>
      </c>
      <c r="B43" s="12" t="s">
        <v>47</v>
      </c>
      <c r="C43" s="32"/>
      <c r="D43" s="32"/>
      <c r="E43" s="13"/>
      <c r="F43" s="13" t="s">
        <v>34</v>
      </c>
      <c r="G43" s="13"/>
      <c r="H43" s="13" t="s">
        <v>16</v>
      </c>
      <c r="I43" s="14"/>
      <c r="J43" s="27"/>
      <c r="K43" s="16"/>
      <c r="L43" s="15"/>
      <c r="M43" s="15"/>
      <c r="N43" s="37" t="s">
        <v>26</v>
      </c>
      <c r="O43" s="38" t="s">
        <v>26</v>
      </c>
      <c r="P43" s="45"/>
      <c r="Q43" s="39"/>
      <c r="R43" s="43" t="s">
        <v>26</v>
      </c>
    </row>
    <row r="44" spans="1:18" ht="15.75" hidden="1" x14ac:dyDescent="0.25">
      <c r="A44" s="11">
        <v>24</v>
      </c>
      <c r="B44" s="12" t="s">
        <v>48</v>
      </c>
      <c r="C44" s="32"/>
      <c r="D44" s="32"/>
      <c r="E44" s="32"/>
      <c r="F44" s="13" t="s">
        <v>35</v>
      </c>
      <c r="G44" s="13"/>
      <c r="H44" s="13" t="s">
        <v>16</v>
      </c>
      <c r="I44" s="14"/>
      <c r="J44" s="27"/>
      <c r="K44" s="16"/>
      <c r="L44" s="15"/>
      <c r="M44" s="15"/>
      <c r="N44" s="37" t="s">
        <v>26</v>
      </c>
      <c r="O44" s="38" t="s">
        <v>26</v>
      </c>
      <c r="P44" s="45"/>
      <c r="Q44" s="39"/>
      <c r="R44" s="43" t="s">
        <v>26</v>
      </c>
    </row>
    <row r="45" spans="1:18" ht="15.75" hidden="1" x14ac:dyDescent="0.25">
      <c r="A45" s="11">
        <v>25</v>
      </c>
      <c r="B45" s="12" t="s">
        <v>50</v>
      </c>
      <c r="C45" s="32"/>
      <c r="D45" s="32"/>
      <c r="E45" s="32"/>
      <c r="F45" s="13" t="s">
        <v>35</v>
      </c>
      <c r="G45" s="13"/>
      <c r="H45" s="13" t="s">
        <v>16</v>
      </c>
      <c r="I45" s="14"/>
      <c r="J45" s="27"/>
      <c r="K45" s="16"/>
      <c r="L45" s="15"/>
      <c r="M45" s="15"/>
      <c r="N45" s="37" t="s">
        <v>26</v>
      </c>
      <c r="O45" s="38" t="s">
        <v>26</v>
      </c>
      <c r="P45" s="45"/>
      <c r="Q45" s="39"/>
      <c r="R45" s="43" t="s">
        <v>26</v>
      </c>
    </row>
    <row r="46" spans="1:18" ht="15.75" hidden="1" x14ac:dyDescent="0.25">
      <c r="A46" s="11">
        <v>26</v>
      </c>
      <c r="B46" s="12" t="s">
        <v>51</v>
      </c>
      <c r="C46" s="32"/>
      <c r="D46" s="13" t="s">
        <v>134</v>
      </c>
      <c r="E46" s="32"/>
      <c r="F46" s="13" t="s">
        <v>35</v>
      </c>
      <c r="G46" s="13">
        <v>42</v>
      </c>
      <c r="H46" s="13" t="s">
        <v>23</v>
      </c>
      <c r="I46" s="14"/>
      <c r="J46" s="27"/>
      <c r="K46" s="16"/>
      <c r="L46" s="15"/>
      <c r="M46" s="15"/>
      <c r="N46" s="15"/>
      <c r="O46" s="25">
        <f>N46+J46</f>
        <v>0</v>
      </c>
      <c r="P46" s="1"/>
      <c r="Q46" s="39"/>
      <c r="R46" s="43">
        <f>IF(G46&gt;Q46,ROUNDUP(AVERAGE(Q46,G46),0),G46)</f>
        <v>42</v>
      </c>
    </row>
    <row r="47" spans="1:18" ht="15.75" hidden="1" x14ac:dyDescent="0.25">
      <c r="A47" s="11">
        <v>27</v>
      </c>
      <c r="B47" s="12" t="s">
        <v>52</v>
      </c>
      <c r="C47" s="32"/>
      <c r="D47" s="32"/>
      <c r="E47" s="32"/>
      <c r="F47" s="13" t="s">
        <v>34</v>
      </c>
      <c r="G47" s="13"/>
      <c r="H47" s="13" t="s">
        <v>16</v>
      </c>
      <c r="I47" s="14"/>
      <c r="J47" s="27"/>
      <c r="K47" s="16"/>
      <c r="L47" s="15"/>
      <c r="M47" s="15"/>
      <c r="N47" s="37" t="s">
        <v>26</v>
      </c>
      <c r="O47" s="38" t="s">
        <v>26</v>
      </c>
      <c r="P47" s="45"/>
      <c r="Q47" s="39"/>
      <c r="R47" s="43" t="s">
        <v>26</v>
      </c>
    </row>
    <row r="48" spans="1:18" ht="15.75" hidden="1" x14ac:dyDescent="0.25">
      <c r="A48" s="11">
        <v>28</v>
      </c>
      <c r="B48" s="12" t="s">
        <v>27</v>
      </c>
      <c r="C48" s="32" t="s">
        <v>18</v>
      </c>
      <c r="D48" s="32"/>
      <c r="E48" s="32"/>
      <c r="F48" s="13" t="s">
        <v>37</v>
      </c>
      <c r="G48" s="13">
        <v>59</v>
      </c>
      <c r="H48" s="13" t="s">
        <v>16</v>
      </c>
      <c r="I48" s="14"/>
      <c r="J48" s="27"/>
      <c r="K48" s="16"/>
      <c r="L48" s="15"/>
      <c r="M48" s="15"/>
      <c r="N48" s="15"/>
      <c r="O48" s="25">
        <f>N48+J48</f>
        <v>0</v>
      </c>
      <c r="P48" s="1"/>
      <c r="Q48" s="39"/>
      <c r="R48" s="43">
        <f>IF(G48&gt;Q48,ROUNDUP(AVERAGE(Q48,G48),0),G48)</f>
        <v>59</v>
      </c>
    </row>
    <row r="49" spans="1:18" ht="15.75" hidden="1" x14ac:dyDescent="0.25">
      <c r="A49" s="11">
        <v>29</v>
      </c>
      <c r="B49" s="12" t="s">
        <v>53</v>
      </c>
      <c r="C49" s="32"/>
      <c r="D49" s="32"/>
      <c r="E49" s="32"/>
      <c r="F49" s="13" t="s">
        <v>35</v>
      </c>
      <c r="G49" s="13"/>
      <c r="H49" s="13" t="s">
        <v>16</v>
      </c>
      <c r="I49" s="14"/>
      <c r="J49" s="27"/>
      <c r="K49" s="16"/>
      <c r="L49" s="15"/>
      <c r="M49" s="15"/>
      <c r="N49" s="37" t="s">
        <v>26</v>
      </c>
      <c r="O49" s="38" t="s">
        <v>26</v>
      </c>
      <c r="P49" s="45"/>
      <c r="Q49" s="39"/>
      <c r="R49" s="43" t="s">
        <v>26</v>
      </c>
    </row>
    <row r="50" spans="1:18" ht="15.75" hidden="1" x14ac:dyDescent="0.25">
      <c r="A50" s="11">
        <v>30</v>
      </c>
      <c r="B50" s="12" t="s">
        <v>54</v>
      </c>
      <c r="C50" s="32"/>
      <c r="D50" s="32"/>
      <c r="E50" s="32"/>
      <c r="F50" s="13" t="s">
        <v>34</v>
      </c>
      <c r="G50" s="13">
        <v>51</v>
      </c>
      <c r="H50" s="13" t="s">
        <v>16</v>
      </c>
      <c r="I50" s="14"/>
      <c r="J50" s="27"/>
      <c r="K50" s="16"/>
      <c r="L50" s="15"/>
      <c r="M50" s="15"/>
      <c r="N50" s="15"/>
      <c r="O50" s="25">
        <f>N50+J50</f>
        <v>0</v>
      </c>
      <c r="P50" s="1"/>
      <c r="Q50" s="39"/>
      <c r="R50" s="44">
        <f>IF(G50&gt;Q50,ROUNDUP(AVERAGE(Q50,G50),0),G50)</f>
        <v>51</v>
      </c>
    </row>
    <row r="51" spans="1:18" ht="15.75" hidden="1" x14ac:dyDescent="0.25">
      <c r="A51" s="11">
        <v>31</v>
      </c>
      <c r="B51" s="12" t="s">
        <v>55</v>
      </c>
      <c r="C51" s="32"/>
      <c r="D51" s="32"/>
      <c r="E51" s="13" t="s">
        <v>135</v>
      </c>
      <c r="F51" s="13" t="s">
        <v>35</v>
      </c>
      <c r="G51" s="13"/>
      <c r="H51" s="13" t="s">
        <v>16</v>
      </c>
      <c r="I51" s="14"/>
      <c r="J51" s="27"/>
      <c r="K51" s="16"/>
      <c r="L51" s="15"/>
      <c r="M51" s="15"/>
      <c r="N51" s="37" t="s">
        <v>26</v>
      </c>
      <c r="O51" s="38" t="s">
        <v>26</v>
      </c>
      <c r="P51" s="45"/>
      <c r="Q51" s="39"/>
      <c r="R51" s="43" t="s">
        <v>26</v>
      </c>
    </row>
    <row r="52" spans="1:18" ht="15.75" hidden="1" x14ac:dyDescent="0.25">
      <c r="A52" s="11">
        <v>32</v>
      </c>
      <c r="B52" s="12" t="s">
        <v>56</v>
      </c>
      <c r="C52" s="32"/>
      <c r="D52" s="32"/>
      <c r="E52" s="32"/>
      <c r="F52" s="13" t="s">
        <v>35</v>
      </c>
      <c r="G52" s="13">
        <v>39</v>
      </c>
      <c r="H52" s="13" t="s">
        <v>16</v>
      </c>
      <c r="I52" s="14"/>
      <c r="J52" s="27"/>
      <c r="K52" s="16"/>
      <c r="L52" s="15"/>
      <c r="M52" s="15"/>
      <c r="N52" s="15"/>
      <c r="O52" s="25">
        <f>N52+J52</f>
        <v>0</v>
      </c>
      <c r="P52" s="1"/>
      <c r="Q52" s="39"/>
      <c r="R52" s="44">
        <f>IF(G52&gt;Q52,ROUNDUP(AVERAGE(Q52,G52),0),G52)</f>
        <v>39</v>
      </c>
    </row>
    <row r="53" spans="1:18" ht="15.75" hidden="1" x14ac:dyDescent="0.25">
      <c r="A53" s="11">
        <v>33</v>
      </c>
      <c r="B53" s="12" t="s">
        <v>57</v>
      </c>
      <c r="C53" s="32"/>
      <c r="D53" s="32"/>
      <c r="E53" s="32"/>
      <c r="F53" s="13" t="s">
        <v>34</v>
      </c>
      <c r="G53" s="13"/>
      <c r="H53" s="13" t="s">
        <v>16</v>
      </c>
      <c r="I53" s="14"/>
      <c r="J53" s="27"/>
      <c r="K53" s="16"/>
      <c r="L53" s="15"/>
      <c r="M53" s="15"/>
      <c r="N53" s="37" t="s">
        <v>26</v>
      </c>
      <c r="O53" s="38" t="s">
        <v>26</v>
      </c>
      <c r="P53" s="45"/>
      <c r="Q53" s="39"/>
      <c r="R53" s="43" t="s">
        <v>26</v>
      </c>
    </row>
    <row r="54" spans="1:18" ht="15.75" hidden="1" x14ac:dyDescent="0.25">
      <c r="A54" s="11">
        <v>34</v>
      </c>
      <c r="B54" s="12" t="s">
        <v>58</v>
      </c>
      <c r="C54" s="32"/>
      <c r="D54" s="32"/>
      <c r="E54" s="13" t="s">
        <v>135</v>
      </c>
      <c r="F54" s="13" t="s">
        <v>35</v>
      </c>
      <c r="G54" s="13">
        <v>28</v>
      </c>
      <c r="H54" s="13" t="s">
        <v>16</v>
      </c>
      <c r="I54" s="14"/>
      <c r="J54" s="27"/>
      <c r="K54" s="16"/>
      <c r="L54" s="15"/>
      <c r="M54" s="15"/>
      <c r="N54" s="15"/>
      <c r="O54" s="25">
        <f>N54+J54</f>
        <v>0</v>
      </c>
      <c r="P54" s="1"/>
      <c r="Q54" s="39"/>
      <c r="R54" s="44">
        <f>IF(G54&gt;Q54,ROUNDUP(AVERAGE(Q54,G54),0),G54)</f>
        <v>28</v>
      </c>
    </row>
    <row r="55" spans="1:18" ht="15.75" hidden="1" x14ac:dyDescent="0.25">
      <c r="A55" s="11">
        <v>35</v>
      </c>
      <c r="B55" s="12" t="s">
        <v>84</v>
      </c>
      <c r="C55" s="32"/>
      <c r="D55" s="32"/>
      <c r="E55" s="32"/>
      <c r="F55" s="13" t="s">
        <v>35</v>
      </c>
      <c r="G55" s="13"/>
      <c r="H55" s="13" t="s">
        <v>16</v>
      </c>
      <c r="I55" s="14"/>
      <c r="J55" s="27"/>
      <c r="K55" s="16"/>
      <c r="L55" s="15"/>
      <c r="M55" s="15"/>
      <c r="N55" s="37" t="s">
        <v>26</v>
      </c>
      <c r="O55" s="38" t="s">
        <v>26</v>
      </c>
      <c r="P55" s="45"/>
      <c r="Q55" s="39"/>
      <c r="R55" s="43" t="s">
        <v>26</v>
      </c>
    </row>
    <row r="56" spans="1:18" ht="15.75" hidden="1" x14ac:dyDescent="0.25">
      <c r="A56" s="11">
        <v>36</v>
      </c>
      <c r="B56" s="12" t="s">
        <v>59</v>
      </c>
      <c r="C56" s="32"/>
      <c r="D56" s="32"/>
      <c r="E56" s="32"/>
      <c r="F56" s="13" t="s">
        <v>34</v>
      </c>
      <c r="G56" s="13">
        <v>24</v>
      </c>
      <c r="H56" s="13" t="s">
        <v>16</v>
      </c>
      <c r="I56" s="14"/>
      <c r="J56" s="27"/>
      <c r="K56" s="16"/>
      <c r="L56" s="15"/>
      <c r="M56" s="15"/>
      <c r="N56" s="15"/>
      <c r="O56" s="25">
        <f>N56+J56</f>
        <v>0</v>
      </c>
      <c r="P56" s="1"/>
      <c r="Q56" s="39"/>
      <c r="R56" s="40">
        <f>IF(G56&gt;Q56,ROUNDUP(AVERAGE(Q56,G56),0),G56)</f>
        <v>24</v>
      </c>
    </row>
    <row r="57" spans="1:18" ht="15.75" hidden="1" x14ac:dyDescent="0.25">
      <c r="A57" s="11">
        <v>37</v>
      </c>
      <c r="B57" s="12" t="s">
        <v>28</v>
      </c>
      <c r="C57" s="32" t="s">
        <v>18</v>
      </c>
      <c r="D57" s="32"/>
      <c r="E57" s="32"/>
      <c r="F57" s="13" t="s">
        <v>38</v>
      </c>
      <c r="G57" s="13">
        <v>69</v>
      </c>
      <c r="H57" s="13" t="s">
        <v>16</v>
      </c>
      <c r="I57" s="14"/>
      <c r="J57" s="27"/>
      <c r="K57" s="16"/>
      <c r="L57" s="15"/>
      <c r="M57" s="15"/>
      <c r="N57" s="15"/>
      <c r="O57" s="25">
        <f>N57+J57</f>
        <v>0</v>
      </c>
      <c r="P57" s="1"/>
      <c r="Q57" s="39"/>
      <c r="R57" s="43">
        <f>IF(G57&gt;Q57,ROUNDUP(AVERAGE(Q57,G57),0),G57)</f>
        <v>69</v>
      </c>
    </row>
    <row r="58" spans="1:18" ht="15.75" hidden="1" x14ac:dyDescent="0.25">
      <c r="A58" s="11">
        <v>38</v>
      </c>
      <c r="B58" s="12" t="s">
        <v>29</v>
      </c>
      <c r="C58" s="32"/>
      <c r="D58" s="32"/>
      <c r="E58" s="32"/>
      <c r="F58" s="13" t="s">
        <v>35</v>
      </c>
      <c r="G58" s="13"/>
      <c r="H58" s="13" t="s">
        <v>16</v>
      </c>
      <c r="I58" s="14"/>
      <c r="J58" s="27"/>
      <c r="K58" s="16"/>
      <c r="L58" s="15"/>
      <c r="M58" s="15"/>
      <c r="N58" s="37" t="s">
        <v>26</v>
      </c>
      <c r="O58" s="38" t="s">
        <v>26</v>
      </c>
      <c r="P58" s="45"/>
      <c r="Q58" s="39"/>
      <c r="R58" s="43" t="s">
        <v>26</v>
      </c>
    </row>
    <row r="59" spans="1:18" ht="15.75" hidden="1" x14ac:dyDescent="0.25">
      <c r="A59" s="11">
        <v>39</v>
      </c>
      <c r="B59" s="12" t="s">
        <v>60</v>
      </c>
      <c r="C59" s="32"/>
      <c r="D59" s="32"/>
      <c r="E59" s="32"/>
      <c r="F59" s="13" t="s">
        <v>35</v>
      </c>
      <c r="G59" s="13"/>
      <c r="H59" s="13" t="s">
        <v>16</v>
      </c>
      <c r="I59" s="14"/>
      <c r="J59" s="27"/>
      <c r="K59" s="16"/>
      <c r="L59" s="15"/>
      <c r="M59" s="15"/>
      <c r="N59" s="37" t="s">
        <v>26</v>
      </c>
      <c r="O59" s="38" t="s">
        <v>26</v>
      </c>
      <c r="P59" s="45"/>
      <c r="Q59" s="39"/>
      <c r="R59" s="43" t="s">
        <v>26</v>
      </c>
    </row>
    <row r="60" spans="1:18" ht="15.75" hidden="1" x14ac:dyDescent="0.25">
      <c r="A60" s="11">
        <v>40</v>
      </c>
      <c r="B60" s="12" t="s">
        <v>61</v>
      </c>
      <c r="C60" s="32"/>
      <c r="D60" s="13" t="s">
        <v>134</v>
      </c>
      <c r="E60" s="32"/>
      <c r="F60" s="13" t="s">
        <v>35</v>
      </c>
      <c r="G60" s="13">
        <v>69</v>
      </c>
      <c r="H60" s="13" t="s">
        <v>82</v>
      </c>
      <c r="I60" s="14"/>
      <c r="J60" s="27"/>
      <c r="K60" s="16"/>
      <c r="L60" s="15"/>
      <c r="M60" s="15"/>
      <c r="N60" s="15"/>
      <c r="O60" s="25">
        <f>N60+J60</f>
        <v>0</v>
      </c>
      <c r="P60" s="1"/>
      <c r="Q60" s="39"/>
      <c r="R60" s="40">
        <f>IF(G60&gt;Q60,ROUNDUP(AVERAGE(Q60,G60),0),G60)</f>
        <v>69</v>
      </c>
    </row>
    <row r="61" spans="1:18" ht="15.75" hidden="1" x14ac:dyDescent="0.25">
      <c r="A61" s="11">
        <v>41</v>
      </c>
      <c r="B61" s="12" t="s">
        <v>62</v>
      </c>
      <c r="C61" s="32"/>
      <c r="D61" s="32"/>
      <c r="E61" s="13" t="s">
        <v>135</v>
      </c>
      <c r="F61" s="13" t="s">
        <v>35</v>
      </c>
      <c r="G61" s="13">
        <v>48</v>
      </c>
      <c r="H61" s="13" t="s">
        <v>16</v>
      </c>
      <c r="I61" s="14"/>
      <c r="J61" s="27"/>
      <c r="K61" s="16"/>
      <c r="L61" s="15"/>
      <c r="M61" s="15"/>
      <c r="N61" s="15"/>
      <c r="O61" s="25">
        <f>N61+J61</f>
        <v>0</v>
      </c>
      <c r="P61" s="1"/>
      <c r="Q61" s="39"/>
      <c r="R61" s="40">
        <f>IF(G61&gt;Q61,ROUNDUP(AVERAGE(Q61,G61),0),G61)</f>
        <v>48</v>
      </c>
    </row>
    <row r="62" spans="1:18" ht="15.75" hidden="1" x14ac:dyDescent="0.25">
      <c r="A62" s="11">
        <v>42</v>
      </c>
      <c r="B62" s="12" t="s">
        <v>30</v>
      </c>
      <c r="C62" s="32" t="s">
        <v>18</v>
      </c>
      <c r="D62" s="32"/>
      <c r="E62" s="32"/>
      <c r="F62" s="13" t="s">
        <v>39</v>
      </c>
      <c r="G62" s="13"/>
      <c r="H62" s="13" t="s">
        <v>16</v>
      </c>
      <c r="I62" s="14"/>
      <c r="J62" s="27"/>
      <c r="K62" s="16"/>
      <c r="L62" s="15"/>
      <c r="M62" s="15"/>
      <c r="N62" s="37" t="s">
        <v>26</v>
      </c>
      <c r="O62" s="38" t="s">
        <v>26</v>
      </c>
      <c r="P62" s="45"/>
      <c r="Q62" s="39"/>
      <c r="R62" s="43" t="s">
        <v>26</v>
      </c>
    </row>
    <row r="63" spans="1:18" ht="15.75" hidden="1" x14ac:dyDescent="0.25">
      <c r="A63" s="11">
        <v>43</v>
      </c>
      <c r="B63" s="12" t="s">
        <v>63</v>
      </c>
      <c r="C63" s="32" t="s">
        <v>18</v>
      </c>
      <c r="D63" s="32"/>
      <c r="E63" s="32"/>
      <c r="F63" s="13" t="s">
        <v>79</v>
      </c>
      <c r="G63" s="13"/>
      <c r="H63" s="13" t="s">
        <v>23</v>
      </c>
      <c r="I63" s="14"/>
      <c r="J63" s="27"/>
      <c r="K63" s="16"/>
      <c r="L63" s="15"/>
      <c r="M63" s="15"/>
      <c r="N63" s="37" t="s">
        <v>26</v>
      </c>
      <c r="O63" s="38" t="s">
        <v>26</v>
      </c>
      <c r="P63" s="45"/>
      <c r="Q63" s="39"/>
      <c r="R63" s="43" t="s">
        <v>26</v>
      </c>
    </row>
    <row r="64" spans="1:18" ht="15.75" hidden="1" x14ac:dyDescent="0.25">
      <c r="A64" s="11">
        <v>44</v>
      </c>
      <c r="B64" s="12" t="s">
        <v>24</v>
      </c>
      <c r="C64" s="32"/>
      <c r="D64" s="32"/>
      <c r="E64" s="32"/>
      <c r="F64" s="13" t="s">
        <v>34</v>
      </c>
      <c r="G64" s="13">
        <v>40</v>
      </c>
      <c r="H64" s="13" t="s">
        <v>16</v>
      </c>
      <c r="I64" s="14"/>
      <c r="J64" s="27"/>
      <c r="K64" s="16"/>
      <c r="L64" s="15"/>
      <c r="M64" s="15"/>
      <c r="N64" s="15"/>
      <c r="O64" s="25">
        <f>N64+J64</f>
        <v>0</v>
      </c>
      <c r="P64" s="1"/>
      <c r="Q64" s="39"/>
      <c r="R64" s="43">
        <f>IF(G64&gt;Q64,ROUNDUP(AVERAGE(Q64,G64),0),G64)</f>
        <v>40</v>
      </c>
    </row>
    <row r="65" spans="1:18" ht="15.75" hidden="1" x14ac:dyDescent="0.25">
      <c r="A65" s="11">
        <v>45</v>
      </c>
      <c r="B65" s="12" t="s">
        <v>64</v>
      </c>
      <c r="C65" s="32"/>
      <c r="D65" s="32"/>
      <c r="E65" s="32"/>
      <c r="F65" s="13" t="s">
        <v>35</v>
      </c>
      <c r="G65" s="13">
        <v>35</v>
      </c>
      <c r="H65" s="13" t="s">
        <v>16</v>
      </c>
      <c r="I65" s="14"/>
      <c r="J65" s="27"/>
      <c r="K65" s="16"/>
      <c r="L65" s="15"/>
      <c r="M65" s="15"/>
      <c r="N65" s="15"/>
      <c r="O65" s="25">
        <f>N65+J65</f>
        <v>0</v>
      </c>
      <c r="P65" s="1"/>
      <c r="Q65" s="39"/>
      <c r="R65" s="43">
        <f>IF(G65&gt;Q65,ROUNDUP(AVERAGE(Q65,G65),0),G65)</f>
        <v>35</v>
      </c>
    </row>
    <row r="66" spans="1:18" ht="15.75" hidden="1" x14ac:dyDescent="0.25">
      <c r="A66" s="11">
        <v>46</v>
      </c>
      <c r="B66" s="12" t="s">
        <v>65</v>
      </c>
      <c r="C66" s="32"/>
      <c r="D66" s="13" t="s">
        <v>134</v>
      </c>
      <c r="E66" s="32"/>
      <c r="F66" s="13" t="s">
        <v>34</v>
      </c>
      <c r="G66" s="13">
        <v>78</v>
      </c>
      <c r="H66" s="13" t="s">
        <v>83</v>
      </c>
      <c r="I66" s="14"/>
      <c r="J66" s="27"/>
      <c r="K66" s="16"/>
      <c r="L66" s="15"/>
      <c r="M66" s="15"/>
      <c r="N66" s="15"/>
      <c r="O66" s="25">
        <f>N66+J66</f>
        <v>0</v>
      </c>
      <c r="P66" s="1"/>
      <c r="Q66" s="39"/>
      <c r="R66" s="40">
        <f>IF(G66&gt;Q66,ROUNDUP(AVERAGE(Q66,G66),0),G66)</f>
        <v>78</v>
      </c>
    </row>
    <row r="67" spans="1:18" ht="15.75" hidden="1" x14ac:dyDescent="0.25">
      <c r="A67" s="11">
        <v>47</v>
      </c>
      <c r="B67" s="12" t="s">
        <v>66</v>
      </c>
      <c r="C67" s="32"/>
      <c r="D67" s="32"/>
      <c r="E67" s="32"/>
      <c r="F67" s="13" t="s">
        <v>35</v>
      </c>
      <c r="G67" s="13"/>
      <c r="H67" s="13" t="s">
        <v>16</v>
      </c>
      <c r="I67" s="14"/>
      <c r="J67" s="27"/>
      <c r="K67" s="16"/>
      <c r="L67" s="15"/>
      <c r="M67" s="15"/>
      <c r="N67" s="37" t="s">
        <v>26</v>
      </c>
      <c r="O67" s="38" t="s">
        <v>26</v>
      </c>
      <c r="P67" s="45"/>
      <c r="Q67" s="39"/>
      <c r="R67" s="43" t="s">
        <v>26</v>
      </c>
    </row>
    <row r="68" spans="1:18" ht="15.75" hidden="1" x14ac:dyDescent="0.25">
      <c r="A68" s="11">
        <v>48</v>
      </c>
      <c r="B68" s="12" t="s">
        <v>67</v>
      </c>
      <c r="C68" s="32"/>
      <c r="D68" s="32"/>
      <c r="E68" s="32"/>
      <c r="F68" s="13" t="s">
        <v>35</v>
      </c>
      <c r="G68" s="13"/>
      <c r="H68" s="13" t="s">
        <v>16</v>
      </c>
      <c r="I68" s="14"/>
      <c r="J68" s="27"/>
      <c r="K68" s="16"/>
      <c r="L68" s="15"/>
      <c r="M68" s="15"/>
      <c r="N68" s="37" t="s">
        <v>26</v>
      </c>
      <c r="O68" s="38" t="s">
        <v>26</v>
      </c>
      <c r="P68" s="45"/>
      <c r="Q68" s="39"/>
      <c r="R68" s="43" t="s">
        <v>26</v>
      </c>
    </row>
    <row r="69" spans="1:18" ht="15.75" hidden="1" x14ac:dyDescent="0.25">
      <c r="A69" s="11">
        <v>49</v>
      </c>
      <c r="B69" s="12" t="s">
        <v>68</v>
      </c>
      <c r="C69" s="32"/>
      <c r="D69" s="32"/>
      <c r="E69" s="32"/>
      <c r="F69" s="13" t="s">
        <v>35</v>
      </c>
      <c r="G69" s="13">
        <v>59</v>
      </c>
      <c r="H69" s="13" t="s">
        <v>82</v>
      </c>
      <c r="I69" s="14"/>
      <c r="J69" s="27"/>
      <c r="K69" s="16"/>
      <c r="L69" s="15"/>
      <c r="M69" s="15"/>
      <c r="N69" s="15"/>
      <c r="O69" s="25">
        <f>N69+J69</f>
        <v>0</v>
      </c>
      <c r="P69" s="1"/>
      <c r="Q69" s="39"/>
      <c r="R69" s="40">
        <f>IF(G69&gt;Q69,ROUNDUP(AVERAGE(Q69,G69),0),G69)</f>
        <v>59</v>
      </c>
    </row>
    <row r="70" spans="1:18" ht="15.75" hidden="1" x14ac:dyDescent="0.25">
      <c r="A70" s="11">
        <v>50</v>
      </c>
      <c r="B70" s="12" t="s">
        <v>70</v>
      </c>
      <c r="C70" s="32" t="s">
        <v>18</v>
      </c>
      <c r="D70" s="32"/>
      <c r="E70" s="32"/>
      <c r="F70" s="13" t="s">
        <v>79</v>
      </c>
      <c r="G70" s="13"/>
      <c r="H70" s="13" t="s">
        <v>16</v>
      </c>
      <c r="I70" s="14"/>
      <c r="J70" s="27"/>
      <c r="K70" s="16"/>
      <c r="L70" s="15"/>
      <c r="M70" s="15"/>
      <c r="N70" s="37" t="s">
        <v>26</v>
      </c>
      <c r="O70" s="38" t="s">
        <v>26</v>
      </c>
      <c r="P70" s="45"/>
      <c r="Q70" s="39"/>
      <c r="R70" s="43" t="s">
        <v>26</v>
      </c>
    </row>
    <row r="71" spans="1:18" ht="15.75" hidden="1" x14ac:dyDescent="0.25">
      <c r="A71" s="11">
        <v>51</v>
      </c>
      <c r="B71" s="12" t="s">
        <v>71</v>
      </c>
      <c r="C71" s="32"/>
      <c r="D71" s="13" t="s">
        <v>134</v>
      </c>
      <c r="E71" s="32"/>
      <c r="F71" s="13" t="s">
        <v>35</v>
      </c>
      <c r="G71" s="13">
        <v>39</v>
      </c>
      <c r="H71" s="13" t="s">
        <v>16</v>
      </c>
      <c r="I71" s="14"/>
      <c r="J71" s="27"/>
      <c r="K71" s="16"/>
      <c r="L71" s="15"/>
      <c r="M71" s="15"/>
      <c r="N71" s="15"/>
      <c r="O71" s="25">
        <f>N71+J71</f>
        <v>0</v>
      </c>
      <c r="P71" s="1"/>
      <c r="Q71" s="39"/>
      <c r="R71" s="40">
        <f>IF(G71&gt;Q71,ROUNDUP(AVERAGE(Q71,G71),0),G71)</f>
        <v>39</v>
      </c>
    </row>
    <row r="72" spans="1:18" ht="15.75" hidden="1" x14ac:dyDescent="0.25">
      <c r="A72" s="11">
        <v>52</v>
      </c>
      <c r="B72" s="12" t="s">
        <v>72</v>
      </c>
      <c r="C72" s="32"/>
      <c r="D72" s="32"/>
      <c r="E72" s="32"/>
      <c r="F72" s="13" t="s">
        <v>35</v>
      </c>
      <c r="G72" s="13"/>
      <c r="H72" s="13" t="s">
        <v>16</v>
      </c>
      <c r="I72" s="14"/>
      <c r="J72" s="27"/>
      <c r="K72" s="16"/>
      <c r="L72" s="15"/>
      <c r="M72" s="15"/>
      <c r="N72" s="37" t="s">
        <v>26</v>
      </c>
      <c r="O72" s="38" t="s">
        <v>26</v>
      </c>
      <c r="P72" s="45"/>
      <c r="Q72" s="39"/>
      <c r="R72" s="43" t="s">
        <v>26</v>
      </c>
    </row>
    <row r="73" spans="1:18" ht="15.75" hidden="1" x14ac:dyDescent="0.25">
      <c r="A73" s="11">
        <v>53</v>
      </c>
      <c r="B73" s="12" t="s">
        <v>40</v>
      </c>
      <c r="C73" s="32"/>
      <c r="D73" s="32"/>
      <c r="E73" s="32"/>
      <c r="F73" s="13" t="s">
        <v>35</v>
      </c>
      <c r="G73" s="13">
        <v>29</v>
      </c>
      <c r="H73" s="13" t="s">
        <v>23</v>
      </c>
      <c r="I73" s="14"/>
      <c r="J73" s="27"/>
      <c r="K73" s="16"/>
      <c r="L73" s="15"/>
      <c r="M73" s="15"/>
      <c r="N73" s="15"/>
      <c r="O73" s="25">
        <f>N73+J73</f>
        <v>0</v>
      </c>
      <c r="P73" s="1"/>
      <c r="Q73" s="39"/>
      <c r="R73" s="44">
        <f>IF(G73&gt;Q73,ROUNDUP(AVERAGE(Q73,G73),0),G73)</f>
        <v>29</v>
      </c>
    </row>
    <row r="74" spans="1:18" ht="15.75" hidden="1" x14ac:dyDescent="0.25">
      <c r="A74" s="11">
        <v>54</v>
      </c>
      <c r="B74" s="12" t="s">
        <v>73</v>
      </c>
      <c r="C74" s="32"/>
      <c r="D74" s="32"/>
      <c r="E74" s="32"/>
      <c r="F74" s="13" t="s">
        <v>34</v>
      </c>
      <c r="G74" s="13"/>
      <c r="H74" s="13" t="s">
        <v>23</v>
      </c>
      <c r="I74" s="14"/>
      <c r="J74" s="27"/>
      <c r="K74" s="16"/>
      <c r="L74" s="15"/>
      <c r="M74" s="15"/>
      <c r="N74" s="37" t="s">
        <v>26</v>
      </c>
      <c r="O74" s="38" t="s">
        <v>26</v>
      </c>
      <c r="P74" s="45"/>
      <c r="Q74" s="39"/>
      <c r="R74" s="43" t="s">
        <v>26</v>
      </c>
    </row>
    <row r="75" spans="1:18" ht="15.75" hidden="1" x14ac:dyDescent="0.25">
      <c r="A75" s="11">
        <v>55</v>
      </c>
      <c r="B75" s="12" t="s">
        <v>74</v>
      </c>
      <c r="C75" s="32"/>
      <c r="D75" s="32"/>
      <c r="E75" s="13" t="s">
        <v>135</v>
      </c>
      <c r="F75" s="13" t="s">
        <v>34</v>
      </c>
      <c r="G75" s="13">
        <v>74</v>
      </c>
      <c r="H75" s="13" t="s">
        <v>16</v>
      </c>
      <c r="I75" s="14"/>
      <c r="J75" s="27"/>
      <c r="K75" s="16"/>
      <c r="L75" s="15"/>
      <c r="M75" s="15"/>
      <c r="N75" s="15"/>
      <c r="O75" s="25">
        <f>N75+J75</f>
        <v>0</v>
      </c>
      <c r="P75" s="1"/>
      <c r="Q75" s="39"/>
      <c r="R75" s="44">
        <f>IF(G75&gt;Q75,ROUNDUP(AVERAGE(Q75,G75),0),G75)</f>
        <v>74</v>
      </c>
    </row>
    <row r="76" spans="1:18" ht="15.75" hidden="1" x14ac:dyDescent="0.25">
      <c r="A76" s="11">
        <v>56</v>
      </c>
      <c r="B76" s="12" t="s">
        <v>25</v>
      </c>
      <c r="C76" s="32"/>
      <c r="D76" s="13" t="s">
        <v>134</v>
      </c>
      <c r="E76" s="32"/>
      <c r="F76" s="13" t="s">
        <v>35</v>
      </c>
      <c r="G76" s="13">
        <v>44</v>
      </c>
      <c r="H76" s="13" t="s">
        <v>16</v>
      </c>
      <c r="I76" s="14"/>
      <c r="J76" s="27"/>
      <c r="K76" s="16"/>
      <c r="L76" s="15"/>
      <c r="M76" s="15"/>
      <c r="N76" s="15"/>
      <c r="O76" s="25">
        <f>N76+J76</f>
        <v>0</v>
      </c>
      <c r="P76" s="1"/>
      <c r="Q76" s="39"/>
      <c r="R76" s="43">
        <f>IF(G76&gt;Q76,ROUNDUP(AVERAGE(Q76,G76),0),G76)</f>
        <v>44</v>
      </c>
    </row>
    <row r="77" spans="1:18" ht="15.75" hidden="1" x14ac:dyDescent="0.25">
      <c r="A77" s="11">
        <v>57</v>
      </c>
      <c r="B77" s="12" t="s">
        <v>75</v>
      </c>
      <c r="C77" s="32"/>
      <c r="D77" s="32"/>
      <c r="E77" s="32"/>
      <c r="F77" s="13" t="s">
        <v>34</v>
      </c>
      <c r="G77" s="13"/>
      <c r="H77" s="13" t="s">
        <v>16</v>
      </c>
      <c r="I77" s="14"/>
      <c r="J77" s="27"/>
      <c r="K77" s="16"/>
      <c r="L77" s="15"/>
      <c r="M77" s="15"/>
      <c r="N77" s="37" t="s">
        <v>26</v>
      </c>
      <c r="O77" s="38" t="s">
        <v>26</v>
      </c>
      <c r="P77" s="45"/>
      <c r="Q77" s="39"/>
      <c r="R77" s="43" t="s">
        <v>26</v>
      </c>
    </row>
    <row r="78" spans="1:18" ht="15.75" hidden="1" x14ac:dyDescent="0.25">
      <c r="A78" s="11">
        <v>58</v>
      </c>
      <c r="B78" s="12" t="s">
        <v>76</v>
      </c>
      <c r="C78" s="32"/>
      <c r="D78" s="32"/>
      <c r="E78" s="32"/>
      <c r="F78" s="13" t="s">
        <v>34</v>
      </c>
      <c r="G78" s="13">
        <v>35</v>
      </c>
      <c r="H78" s="13" t="s">
        <v>16</v>
      </c>
      <c r="I78" s="14"/>
      <c r="J78" s="27"/>
      <c r="K78" s="16"/>
      <c r="L78" s="15"/>
      <c r="M78" s="15"/>
      <c r="N78" s="15"/>
      <c r="O78" s="25">
        <f>N78+J78</f>
        <v>0</v>
      </c>
      <c r="P78" s="1"/>
      <c r="Q78" s="39"/>
      <c r="R78" s="44">
        <f>IF(G78&gt;Q78,ROUNDUP(AVERAGE(Q78,G78),0),G78)</f>
        <v>35</v>
      </c>
    </row>
    <row r="79" spans="1:18" ht="16.5" thickBot="1" x14ac:dyDescent="0.3">
      <c r="A79" s="17"/>
      <c r="B79" s="18"/>
      <c r="C79" s="33"/>
      <c r="D79" s="33"/>
      <c r="E79" s="33"/>
      <c r="F79" s="19"/>
      <c r="G79" s="19"/>
      <c r="H79" s="19"/>
      <c r="I79" s="20"/>
      <c r="J79" s="28"/>
      <c r="K79" s="22"/>
      <c r="L79" s="21"/>
      <c r="M79" s="21"/>
      <c r="N79" s="23"/>
      <c r="O79" s="34"/>
      <c r="P79" s="46"/>
      <c r="Q79" s="41"/>
      <c r="R79" s="42"/>
    </row>
  </sheetData>
  <sortState ref="B34:T38">
    <sortCondition descending="1" ref="J34:J38"/>
  </sortState>
  <printOptions horizontalCentered="1"/>
  <pageMargins left="0.23622047244094491" right="0.23622047244094491" top="0.35433070866141736" bottom="0.35433070866141736" header="0.31496062992125984" footer="0.31496062992125984"/>
  <pageSetup paperSize="9" scale="9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opLeftCell="A22" workbookViewId="0"/>
  </sheetViews>
  <sheetFormatPr defaultRowHeight="15.75" x14ac:dyDescent="0.25"/>
  <cols>
    <col min="1" max="1" width="2.5" bestFit="1" customWidth="1"/>
    <col min="2" max="2" width="24.83203125" customWidth="1"/>
    <col min="3" max="3" width="9.33203125" style="3"/>
    <col min="4" max="4" width="10.6640625" customWidth="1"/>
    <col min="5" max="5" width="2.5" bestFit="1" customWidth="1"/>
    <col min="6" max="6" width="24.83203125" customWidth="1"/>
    <col min="7" max="7" width="9.33203125" style="3"/>
    <col min="9" max="9" width="5.33203125" customWidth="1"/>
    <col min="10" max="10" width="24.83203125" customWidth="1"/>
    <col min="13" max="13" width="5.33203125" customWidth="1"/>
    <col min="14" max="14" width="24.83203125" customWidth="1"/>
  </cols>
  <sheetData>
    <row r="1" spans="1:15" ht="18.75" x14ac:dyDescent="0.3">
      <c r="A1" s="47" t="s">
        <v>132</v>
      </c>
      <c r="B1" s="48"/>
      <c r="C1" s="49"/>
      <c r="D1" s="48"/>
      <c r="E1" s="48"/>
      <c r="F1" s="48"/>
      <c r="G1" s="49"/>
    </row>
    <row r="2" spans="1:15" ht="18.75" x14ac:dyDescent="0.3">
      <c r="A2" s="50" t="s">
        <v>87</v>
      </c>
      <c r="B2" s="48"/>
      <c r="C2" s="49"/>
      <c r="D2" s="48"/>
      <c r="E2" s="48"/>
      <c r="F2" s="48"/>
      <c r="G2" s="49"/>
    </row>
    <row r="4" spans="1:15" x14ac:dyDescent="0.25">
      <c r="A4" s="51"/>
      <c r="B4" s="52" t="s">
        <v>88</v>
      </c>
      <c r="C4" s="53"/>
      <c r="E4" s="54"/>
      <c r="F4" s="52" t="s">
        <v>89</v>
      </c>
      <c r="G4" s="53"/>
      <c r="I4" s="1"/>
      <c r="J4" s="55"/>
      <c r="K4" s="1"/>
      <c r="N4" s="55"/>
    </row>
    <row r="5" spans="1:15" x14ac:dyDescent="0.25">
      <c r="A5" s="56">
        <v>1</v>
      </c>
      <c r="B5" s="45" t="s">
        <v>32</v>
      </c>
      <c r="C5" s="57">
        <v>539</v>
      </c>
      <c r="E5" s="56">
        <v>1</v>
      </c>
      <c r="F5" s="45" t="s">
        <v>15</v>
      </c>
      <c r="G5" s="57">
        <v>432</v>
      </c>
      <c r="I5" s="1"/>
      <c r="J5" s="1"/>
      <c r="K5" s="1"/>
      <c r="M5" s="1"/>
      <c r="N5" s="1"/>
      <c r="O5" s="1"/>
    </row>
    <row r="6" spans="1:15" x14ac:dyDescent="0.25">
      <c r="A6" s="56">
        <v>2</v>
      </c>
      <c r="B6" s="45" t="s">
        <v>14</v>
      </c>
      <c r="C6" s="57">
        <v>517</v>
      </c>
      <c r="E6" s="56">
        <v>2</v>
      </c>
      <c r="F6" s="45"/>
      <c r="G6" s="57"/>
      <c r="I6" s="1"/>
      <c r="J6" s="1"/>
      <c r="K6" s="1"/>
      <c r="M6" s="1"/>
      <c r="N6" s="1"/>
      <c r="O6" s="1"/>
    </row>
    <row r="7" spans="1:15" x14ac:dyDescent="0.25">
      <c r="A7" s="56">
        <v>3</v>
      </c>
      <c r="B7" s="45" t="s">
        <v>31</v>
      </c>
      <c r="C7" s="57">
        <v>436</v>
      </c>
      <c r="E7" s="56"/>
      <c r="F7" s="45"/>
      <c r="G7" s="57"/>
      <c r="I7" s="1"/>
      <c r="J7" s="1"/>
      <c r="K7" s="1"/>
      <c r="M7" s="1"/>
      <c r="N7" s="1"/>
      <c r="O7" s="1"/>
    </row>
    <row r="8" spans="1:15" x14ac:dyDescent="0.25">
      <c r="A8" s="56">
        <v>4</v>
      </c>
      <c r="B8" s="45" t="s">
        <v>77</v>
      </c>
      <c r="C8" s="57">
        <v>388</v>
      </c>
      <c r="E8" s="56"/>
      <c r="F8" s="45"/>
      <c r="G8" s="57"/>
      <c r="I8" s="1"/>
      <c r="J8" s="1"/>
      <c r="K8" s="1"/>
      <c r="M8" s="1"/>
      <c r="N8" s="1"/>
      <c r="O8" s="1"/>
    </row>
    <row r="9" spans="1:15" x14ac:dyDescent="0.25">
      <c r="A9" s="56">
        <v>5</v>
      </c>
      <c r="B9" s="45" t="s">
        <v>136</v>
      </c>
      <c r="C9" s="57">
        <v>326</v>
      </c>
      <c r="E9" s="56"/>
      <c r="F9" s="45"/>
      <c r="G9" s="57"/>
      <c r="I9" s="1"/>
      <c r="J9" s="1"/>
      <c r="K9" s="1"/>
      <c r="M9" s="1"/>
      <c r="N9" s="1"/>
      <c r="O9" s="1"/>
    </row>
    <row r="10" spans="1:15" x14ac:dyDescent="0.25">
      <c r="A10" s="56">
        <v>6</v>
      </c>
      <c r="B10" s="45" t="s">
        <v>13</v>
      </c>
      <c r="C10" s="57">
        <v>287</v>
      </c>
      <c r="E10" s="56"/>
      <c r="F10" s="45"/>
      <c r="G10" s="57"/>
      <c r="I10" s="1"/>
      <c r="J10" s="1"/>
      <c r="K10" s="1"/>
      <c r="M10" s="1"/>
      <c r="N10" s="1"/>
      <c r="O10" s="1"/>
    </row>
    <row r="11" spans="1:15" x14ac:dyDescent="0.25">
      <c r="A11" s="58"/>
      <c r="B11" s="59"/>
      <c r="C11" s="60"/>
      <c r="E11" s="58"/>
      <c r="F11" s="59"/>
      <c r="G11" s="60"/>
      <c r="I11" s="1"/>
      <c r="J11" s="1"/>
      <c r="K11" s="1"/>
      <c r="M11" s="1"/>
      <c r="N11" s="1"/>
      <c r="O11" s="1"/>
    </row>
    <row r="12" spans="1:15" x14ac:dyDescent="0.25">
      <c r="A12" s="1"/>
      <c r="E12" s="1"/>
      <c r="I12" s="1"/>
      <c r="K12" s="1"/>
      <c r="M12" s="1"/>
      <c r="O12" s="1"/>
    </row>
    <row r="13" spans="1:15" x14ac:dyDescent="0.25">
      <c r="A13" s="54"/>
      <c r="B13" s="52" t="s">
        <v>145</v>
      </c>
      <c r="C13" s="53"/>
      <c r="E13" s="54"/>
      <c r="F13" s="52" t="s">
        <v>146</v>
      </c>
      <c r="G13" s="53"/>
      <c r="I13" s="1"/>
      <c r="J13" s="55"/>
      <c r="K13" s="1"/>
      <c r="M13" s="1"/>
      <c r="N13" s="55"/>
      <c r="O13" s="1"/>
    </row>
    <row r="14" spans="1:15" x14ac:dyDescent="0.25">
      <c r="A14" s="56">
        <v>1</v>
      </c>
      <c r="B14" s="45" t="s">
        <v>26</v>
      </c>
      <c r="C14" s="57"/>
      <c r="E14" s="56">
        <v>1</v>
      </c>
      <c r="F14" s="45" t="s">
        <v>26</v>
      </c>
      <c r="G14" s="57"/>
      <c r="I14" s="1"/>
      <c r="J14" s="1"/>
      <c r="K14" s="1"/>
      <c r="M14" s="1"/>
      <c r="N14" s="1"/>
      <c r="O14" s="1"/>
    </row>
    <row r="15" spans="1:15" x14ac:dyDescent="0.25">
      <c r="A15" s="58">
        <v>2</v>
      </c>
      <c r="B15" s="59"/>
      <c r="C15" s="60"/>
      <c r="E15" s="58">
        <v>2</v>
      </c>
      <c r="F15" s="59"/>
      <c r="G15" s="60"/>
      <c r="I15" s="1"/>
      <c r="J15" s="1"/>
      <c r="K15" s="1"/>
      <c r="M15" s="1"/>
      <c r="N15" s="1"/>
      <c r="O15" s="1"/>
    </row>
    <row r="16" spans="1:15" x14ac:dyDescent="0.25">
      <c r="A16" s="1"/>
      <c r="B16" s="1"/>
      <c r="E16" s="1"/>
      <c r="F16" s="1"/>
      <c r="I16" s="1"/>
      <c r="J16" s="1"/>
      <c r="K16" s="1"/>
      <c r="M16" s="1"/>
      <c r="N16" s="1"/>
      <c r="O16" s="1"/>
    </row>
    <row r="17" spans="1:15" x14ac:dyDescent="0.25">
      <c r="A17" s="54"/>
      <c r="B17" s="52" t="s">
        <v>90</v>
      </c>
      <c r="C17" s="53"/>
      <c r="E17" s="54"/>
      <c r="F17" s="52" t="s">
        <v>91</v>
      </c>
      <c r="G17" s="53"/>
      <c r="I17" s="1"/>
      <c r="J17" s="55"/>
      <c r="K17" s="1"/>
      <c r="M17" s="1"/>
      <c r="N17" s="55"/>
      <c r="O17" s="1"/>
    </row>
    <row r="18" spans="1:15" x14ac:dyDescent="0.25">
      <c r="A18" s="56">
        <v>1</v>
      </c>
      <c r="B18" s="45" t="s">
        <v>26</v>
      </c>
      <c r="C18" s="57"/>
      <c r="E18" s="56">
        <v>1</v>
      </c>
      <c r="F18" s="45" t="s">
        <v>65</v>
      </c>
      <c r="G18" s="57">
        <v>295</v>
      </c>
      <c r="I18" s="1"/>
      <c r="J18" s="1"/>
      <c r="K18" s="1"/>
      <c r="M18" s="1"/>
      <c r="N18" s="1"/>
      <c r="O18" s="1"/>
    </row>
    <row r="19" spans="1:15" x14ac:dyDescent="0.25">
      <c r="A19" s="56">
        <v>2</v>
      </c>
      <c r="B19" s="45"/>
      <c r="C19" s="57"/>
      <c r="E19" s="56">
        <v>2</v>
      </c>
      <c r="F19" s="45"/>
      <c r="G19" s="57"/>
      <c r="I19" s="1"/>
      <c r="J19" s="1"/>
      <c r="K19" s="1"/>
      <c r="M19" s="1"/>
      <c r="N19" s="1"/>
      <c r="O19" s="1"/>
    </row>
    <row r="20" spans="1:15" x14ac:dyDescent="0.25">
      <c r="A20" s="58"/>
      <c r="B20" s="59"/>
      <c r="C20" s="60"/>
      <c r="E20" s="58"/>
      <c r="F20" s="59"/>
      <c r="G20" s="60"/>
      <c r="I20" s="1"/>
      <c r="J20" s="1"/>
      <c r="K20" s="1"/>
      <c r="M20" s="1"/>
      <c r="N20" s="1"/>
      <c r="O20" s="1"/>
    </row>
    <row r="21" spans="1:15" x14ac:dyDescent="0.25">
      <c r="A21" s="1"/>
      <c r="B21" s="1"/>
      <c r="E21" s="1"/>
      <c r="F21" s="1"/>
      <c r="I21" s="1"/>
      <c r="J21" s="1"/>
      <c r="K21" s="1"/>
      <c r="M21" s="1"/>
      <c r="N21" s="1"/>
      <c r="O21" s="1"/>
    </row>
    <row r="22" spans="1:15" x14ac:dyDescent="0.25">
      <c r="A22" s="54"/>
      <c r="B22" s="52" t="s">
        <v>142</v>
      </c>
      <c r="C22" s="53"/>
      <c r="E22" s="54"/>
      <c r="F22" s="52" t="s">
        <v>143</v>
      </c>
      <c r="G22" s="53"/>
      <c r="I22" s="1"/>
      <c r="J22" s="55"/>
      <c r="K22" s="1"/>
      <c r="M22" s="1"/>
      <c r="N22" s="55"/>
      <c r="O22" s="1"/>
    </row>
    <row r="23" spans="1:15" x14ac:dyDescent="0.25">
      <c r="A23" s="56">
        <v>1</v>
      </c>
      <c r="B23" s="45" t="s">
        <v>26</v>
      </c>
      <c r="C23" s="57"/>
      <c r="E23" s="56">
        <v>1</v>
      </c>
      <c r="F23" s="45" t="s">
        <v>27</v>
      </c>
      <c r="G23" s="57">
        <v>393</v>
      </c>
      <c r="I23" s="1"/>
      <c r="J23" s="1"/>
      <c r="K23" s="1"/>
      <c r="M23" s="1"/>
      <c r="N23" s="1"/>
      <c r="O23" s="1"/>
    </row>
    <row r="24" spans="1:15" x14ac:dyDescent="0.25">
      <c r="A24" s="56">
        <v>2</v>
      </c>
      <c r="B24" s="45"/>
      <c r="C24" s="57"/>
      <c r="E24" s="56">
        <v>2</v>
      </c>
      <c r="F24" s="45"/>
      <c r="G24" s="57"/>
      <c r="I24" s="1"/>
      <c r="J24" s="1"/>
      <c r="K24" s="1"/>
      <c r="M24" s="1"/>
      <c r="N24" s="1"/>
      <c r="O24" s="1"/>
    </row>
    <row r="25" spans="1:15" x14ac:dyDescent="0.25">
      <c r="A25" s="58"/>
      <c r="B25" s="59"/>
      <c r="C25" s="60"/>
      <c r="E25" s="58"/>
      <c r="F25" s="59"/>
      <c r="G25" s="60"/>
      <c r="I25" s="1"/>
      <c r="J25" s="1"/>
      <c r="K25" s="1"/>
      <c r="M25" s="1"/>
      <c r="N25" s="1"/>
      <c r="O25" s="1"/>
    </row>
    <row r="26" spans="1:15" x14ac:dyDescent="0.25">
      <c r="A26" s="1"/>
      <c r="B26" s="1"/>
      <c r="E26" s="1"/>
      <c r="F26" s="1"/>
      <c r="I26" s="1"/>
      <c r="J26" s="1"/>
      <c r="K26" s="1"/>
      <c r="M26" s="1"/>
      <c r="N26" s="1"/>
      <c r="O26" s="1"/>
    </row>
    <row r="27" spans="1:15" x14ac:dyDescent="0.25">
      <c r="A27" s="54"/>
      <c r="B27" s="52" t="s">
        <v>92</v>
      </c>
      <c r="C27" s="53"/>
      <c r="E27" s="54"/>
      <c r="F27" s="52" t="s">
        <v>93</v>
      </c>
      <c r="G27" s="53"/>
      <c r="I27" s="1"/>
      <c r="J27" s="55"/>
      <c r="K27" s="1"/>
      <c r="M27" s="1"/>
      <c r="N27" s="55"/>
      <c r="O27" s="1"/>
    </row>
    <row r="28" spans="1:15" x14ac:dyDescent="0.25">
      <c r="A28" s="56">
        <v>1</v>
      </c>
      <c r="B28" s="45" t="s">
        <v>78</v>
      </c>
      <c r="C28" s="57">
        <v>679</v>
      </c>
      <c r="E28" s="56">
        <v>1</v>
      </c>
      <c r="F28" s="45" t="s">
        <v>49</v>
      </c>
      <c r="G28" s="57">
        <v>339</v>
      </c>
      <c r="I28" s="1"/>
      <c r="J28" s="1"/>
      <c r="K28" s="1"/>
      <c r="M28" s="1"/>
      <c r="N28" s="1"/>
      <c r="O28" s="1"/>
    </row>
    <row r="29" spans="1:15" x14ac:dyDescent="0.25">
      <c r="A29" s="56">
        <v>2</v>
      </c>
      <c r="B29" s="45" t="s">
        <v>21</v>
      </c>
      <c r="C29" s="57">
        <v>664</v>
      </c>
      <c r="E29" s="56">
        <v>2</v>
      </c>
      <c r="F29" s="45"/>
      <c r="G29" s="57"/>
      <c r="I29" s="1"/>
      <c r="J29" s="1"/>
      <c r="K29" s="1"/>
      <c r="M29" s="1"/>
      <c r="N29" s="1"/>
      <c r="O29" s="1"/>
    </row>
    <row r="30" spans="1:15" x14ac:dyDescent="0.25">
      <c r="A30" s="56">
        <v>3</v>
      </c>
      <c r="B30" s="45" t="s">
        <v>139</v>
      </c>
      <c r="C30" s="57">
        <v>404</v>
      </c>
      <c r="E30" s="56"/>
      <c r="F30" s="45"/>
      <c r="G30" s="57"/>
      <c r="I30" s="1"/>
      <c r="J30" s="1"/>
      <c r="K30" s="1"/>
      <c r="M30" s="1"/>
      <c r="N30" s="1"/>
      <c r="O30" s="1"/>
    </row>
    <row r="31" spans="1:15" x14ac:dyDescent="0.25">
      <c r="A31" s="58">
        <v>4</v>
      </c>
      <c r="B31" s="59"/>
      <c r="C31" s="60"/>
      <c r="E31" s="58"/>
      <c r="F31" s="59"/>
      <c r="G31" s="60"/>
      <c r="I31" s="1"/>
      <c r="J31" s="1"/>
      <c r="K31" s="1"/>
      <c r="M31" s="1"/>
      <c r="N31" s="1"/>
      <c r="O31" s="1"/>
    </row>
    <row r="32" spans="1:15" x14ac:dyDescent="0.25">
      <c r="A32" s="1"/>
      <c r="B32" s="1"/>
      <c r="E32" s="1"/>
      <c r="F32" s="1"/>
      <c r="I32" s="1"/>
      <c r="J32" s="1"/>
      <c r="K32" s="1"/>
      <c r="M32" s="1"/>
      <c r="N32" s="1"/>
      <c r="O32" s="1"/>
    </row>
    <row r="33" spans="1:15" x14ac:dyDescent="0.25">
      <c r="A33" s="54"/>
      <c r="B33" s="52" t="s">
        <v>149</v>
      </c>
      <c r="C33" s="53"/>
      <c r="E33" s="54"/>
      <c r="F33" s="52" t="s">
        <v>150</v>
      </c>
      <c r="G33" s="53"/>
      <c r="I33" s="1"/>
      <c r="J33" s="55"/>
      <c r="K33" s="1"/>
      <c r="M33" s="1"/>
      <c r="N33" s="55"/>
      <c r="O33" s="1"/>
    </row>
    <row r="34" spans="1:15" x14ac:dyDescent="0.25">
      <c r="A34" s="56">
        <v>1</v>
      </c>
      <c r="B34" s="45" t="s">
        <v>78</v>
      </c>
      <c r="C34" s="57">
        <v>679</v>
      </c>
      <c r="E34" s="56">
        <v>1</v>
      </c>
      <c r="F34" s="45" t="s">
        <v>49</v>
      </c>
      <c r="G34" s="57">
        <v>339</v>
      </c>
      <c r="I34" s="1"/>
      <c r="J34" s="1"/>
      <c r="K34" s="1"/>
      <c r="M34" s="1"/>
      <c r="N34" s="1"/>
      <c r="O34" s="1"/>
    </row>
    <row r="35" spans="1:15" x14ac:dyDescent="0.25">
      <c r="A35" s="58"/>
      <c r="B35" s="59"/>
      <c r="C35" s="60"/>
      <c r="E35" s="58"/>
      <c r="F35" s="59"/>
      <c r="G35" s="60"/>
      <c r="I35" s="1"/>
      <c r="J35" s="1"/>
      <c r="K35" s="1"/>
      <c r="M35" s="1"/>
      <c r="N35" s="1"/>
      <c r="O35" s="1"/>
    </row>
    <row r="36" spans="1:15" x14ac:dyDescent="0.25">
      <c r="A36" s="1"/>
      <c r="B36" s="1"/>
      <c r="E36" s="1"/>
      <c r="F36" s="1"/>
      <c r="I36" s="1"/>
      <c r="J36" s="1"/>
      <c r="K36" s="1"/>
      <c r="M36" s="1"/>
      <c r="N36" s="1"/>
      <c r="O36" s="1"/>
    </row>
    <row r="37" spans="1:15" x14ac:dyDescent="0.25">
      <c r="A37" s="54"/>
      <c r="B37" s="61" t="s">
        <v>94</v>
      </c>
      <c r="C37" s="62"/>
      <c r="D37" s="63"/>
      <c r="E37" s="64"/>
      <c r="F37" s="61"/>
      <c r="G37" s="53"/>
      <c r="I37" s="1"/>
      <c r="J37" s="55"/>
      <c r="K37" s="1"/>
      <c r="M37" s="1"/>
      <c r="N37" s="55"/>
      <c r="O37" s="1"/>
    </row>
    <row r="38" spans="1:15" x14ac:dyDescent="0.25">
      <c r="A38" s="56"/>
      <c r="B38" s="55" t="s">
        <v>95</v>
      </c>
      <c r="C38" s="65"/>
      <c r="D38" s="66"/>
      <c r="E38" s="45"/>
      <c r="F38" s="55" t="s">
        <v>96</v>
      </c>
      <c r="G38" s="57"/>
      <c r="I38" s="1"/>
      <c r="J38" s="55"/>
      <c r="K38" s="1"/>
      <c r="M38" s="1"/>
      <c r="N38" s="55"/>
      <c r="O38" s="1"/>
    </row>
    <row r="39" spans="1:15" x14ac:dyDescent="0.25">
      <c r="A39" s="56"/>
      <c r="B39" s="45" t="s">
        <v>32</v>
      </c>
      <c r="C39" s="65">
        <v>539</v>
      </c>
      <c r="D39" s="66"/>
      <c r="E39" s="45"/>
      <c r="F39" s="45" t="s">
        <v>147</v>
      </c>
      <c r="G39" s="57"/>
      <c r="I39" s="1"/>
      <c r="J39" s="1"/>
      <c r="K39" s="1"/>
      <c r="M39" s="1"/>
      <c r="N39" s="1"/>
      <c r="O39" s="1"/>
    </row>
    <row r="40" spans="1:15" x14ac:dyDescent="0.25">
      <c r="A40" s="56"/>
      <c r="B40" s="45" t="s">
        <v>14</v>
      </c>
      <c r="C40" s="65">
        <v>517</v>
      </c>
      <c r="D40" s="66"/>
      <c r="E40" s="45"/>
      <c r="F40" s="45"/>
      <c r="G40" s="57"/>
      <c r="I40" s="1"/>
      <c r="J40" s="1"/>
      <c r="K40" s="1"/>
      <c r="M40" s="1"/>
      <c r="N40" s="1"/>
      <c r="O40" s="1"/>
    </row>
    <row r="41" spans="1:15" x14ac:dyDescent="0.25">
      <c r="A41" s="56"/>
      <c r="B41" s="45" t="s">
        <v>31</v>
      </c>
      <c r="C41" s="65">
        <v>436</v>
      </c>
      <c r="D41" s="66"/>
      <c r="E41" s="45"/>
      <c r="F41" s="45"/>
      <c r="G41" s="57"/>
      <c r="I41" s="1"/>
      <c r="J41" s="1"/>
      <c r="K41" s="1"/>
      <c r="M41" s="1"/>
      <c r="N41" s="1"/>
      <c r="O41" s="1"/>
    </row>
    <row r="42" spans="1:15" ht="4.5" customHeight="1" x14ac:dyDescent="0.25">
      <c r="A42" s="56"/>
      <c r="B42" s="45"/>
      <c r="C42" s="67"/>
      <c r="D42" s="66"/>
      <c r="E42" s="45"/>
      <c r="F42" s="45"/>
      <c r="G42" s="60"/>
      <c r="I42" s="1"/>
      <c r="J42" s="1"/>
      <c r="K42" s="1"/>
      <c r="M42" s="1"/>
      <c r="N42" s="1"/>
      <c r="O42" s="1"/>
    </row>
    <row r="43" spans="1:15" x14ac:dyDescent="0.25">
      <c r="A43" s="56"/>
      <c r="B43" s="45"/>
      <c r="C43" s="65">
        <f>SUM(C39:C42)</f>
        <v>1492</v>
      </c>
      <c r="D43" s="66"/>
      <c r="E43" s="45"/>
      <c r="F43" s="45"/>
      <c r="G43" s="57">
        <f>SUM(G39:G42)</f>
        <v>0</v>
      </c>
      <c r="I43" s="1"/>
      <c r="J43" s="1"/>
      <c r="K43" s="1"/>
      <c r="M43" s="1"/>
      <c r="N43" s="1"/>
      <c r="O43" s="1"/>
    </row>
    <row r="44" spans="1:15" ht="4.5" customHeight="1" x14ac:dyDescent="0.25">
      <c r="A44" s="58"/>
      <c r="B44" s="59"/>
      <c r="C44" s="67"/>
      <c r="D44" s="68"/>
      <c r="E44" s="59"/>
      <c r="F44" s="59"/>
      <c r="G44" s="60"/>
      <c r="I44" s="1"/>
      <c r="J44" s="1"/>
      <c r="K44" s="1"/>
      <c r="M44" s="1"/>
      <c r="N44" s="1"/>
      <c r="O44" s="1"/>
    </row>
    <row r="45" spans="1:15" x14ac:dyDescent="0.25">
      <c r="A45" s="1"/>
      <c r="B45" s="1"/>
      <c r="E45" s="1"/>
      <c r="F45" s="1"/>
      <c r="I45" s="1"/>
      <c r="J45" s="1"/>
      <c r="K45" s="1"/>
      <c r="M45" s="1"/>
      <c r="N45" s="1"/>
      <c r="O45" s="1"/>
    </row>
    <row r="46" spans="1:15" x14ac:dyDescent="0.25">
      <c r="A46" s="54"/>
      <c r="B46" s="52" t="s">
        <v>97</v>
      </c>
      <c r="C46" s="53"/>
      <c r="E46" s="54"/>
      <c r="F46" s="52" t="s">
        <v>98</v>
      </c>
      <c r="G46" s="53"/>
      <c r="I46" s="1"/>
      <c r="J46" s="55"/>
      <c r="K46" s="1"/>
      <c r="M46" s="1"/>
      <c r="N46" s="55"/>
      <c r="O46" s="1"/>
    </row>
    <row r="47" spans="1:15" x14ac:dyDescent="0.25">
      <c r="A47" s="58"/>
      <c r="B47" s="59" t="s">
        <v>65</v>
      </c>
      <c r="C47" s="60"/>
      <c r="E47" s="58"/>
      <c r="F47" s="59" t="s">
        <v>78</v>
      </c>
      <c r="G47" s="60"/>
      <c r="I47" s="1"/>
      <c r="J47" s="1"/>
      <c r="K47" s="1"/>
      <c r="M47" s="1"/>
      <c r="N47" s="1"/>
      <c r="O47" s="1"/>
    </row>
    <row r="48" spans="1:15" x14ac:dyDescent="0.25">
      <c r="A48" s="1"/>
      <c r="B48" s="1"/>
      <c r="E48" s="1"/>
      <c r="F48" s="1"/>
      <c r="I48" s="1"/>
      <c r="J48" s="1"/>
      <c r="K48" s="1"/>
      <c r="M48" s="1"/>
      <c r="N48" s="1"/>
      <c r="O48" s="1"/>
    </row>
    <row r="49" spans="1:15" x14ac:dyDescent="0.25">
      <c r="A49" s="51"/>
      <c r="B49" s="52" t="s">
        <v>99</v>
      </c>
      <c r="C49" s="53"/>
      <c r="F49" s="55"/>
      <c r="J49" s="55"/>
      <c r="N49" s="55"/>
    </row>
    <row r="50" spans="1:15" x14ac:dyDescent="0.25">
      <c r="A50" s="69"/>
      <c r="B50" s="45" t="s">
        <v>77</v>
      </c>
      <c r="C50" s="57"/>
      <c r="F50" s="1"/>
      <c r="J50" s="1"/>
      <c r="K50" s="1"/>
      <c r="N50" s="1"/>
      <c r="O50" s="1"/>
    </row>
    <row r="51" spans="1:15" ht="4.5" customHeight="1" x14ac:dyDescent="0.25">
      <c r="A51" s="69"/>
      <c r="B51" s="45"/>
      <c r="C51" s="57"/>
      <c r="F51" s="1"/>
      <c r="J51" s="1"/>
      <c r="K51" s="1"/>
      <c r="N51" s="1"/>
      <c r="O51" s="1"/>
    </row>
    <row r="52" spans="1:15" x14ac:dyDescent="0.25">
      <c r="A52" s="69"/>
      <c r="B52" s="55" t="s">
        <v>100</v>
      </c>
      <c r="C52" s="57"/>
      <c r="F52" s="55"/>
      <c r="J52" s="55"/>
      <c r="N52" s="55"/>
    </row>
    <row r="53" spans="1:15" x14ac:dyDescent="0.25">
      <c r="A53" s="70"/>
      <c r="B53" s="59" t="s">
        <v>77</v>
      </c>
      <c r="C53" s="60"/>
      <c r="F53" s="1"/>
      <c r="J53" s="1"/>
      <c r="K53" s="1"/>
      <c r="N53" s="1"/>
      <c r="O53" s="1"/>
    </row>
    <row r="54" spans="1:15" x14ac:dyDescent="0.25">
      <c r="B54" s="1"/>
      <c r="F54" s="1"/>
      <c r="J54" s="1"/>
      <c r="K54" s="1"/>
      <c r="N54" s="1"/>
      <c r="O54" s="1"/>
    </row>
    <row r="55" spans="1:15" x14ac:dyDescent="0.25">
      <c r="A55" s="51"/>
      <c r="B55" s="52" t="s">
        <v>133</v>
      </c>
      <c r="C55" s="71"/>
      <c r="D55" s="72"/>
      <c r="F55" s="55"/>
      <c r="J55" s="55"/>
      <c r="N55" s="55"/>
    </row>
    <row r="56" spans="1:15" x14ac:dyDescent="0.25">
      <c r="A56" s="70"/>
      <c r="B56" s="59" t="s">
        <v>148</v>
      </c>
      <c r="C56" s="67">
        <v>15</v>
      </c>
      <c r="D56" s="73"/>
      <c r="F56" s="1"/>
      <c r="J56" s="1"/>
      <c r="K56" s="1"/>
      <c r="N56" s="1"/>
      <c r="O56" s="1"/>
    </row>
  </sheetData>
  <pageMargins left="0.7" right="0.7" top="0.75" bottom="0.75" header="0.3" footer="0.3"/>
  <pageSetup paperSize="9" scale="8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3"/>
  <sheetViews>
    <sheetView workbookViewId="0">
      <selection activeCell="B24" sqref="B24"/>
    </sheetView>
  </sheetViews>
  <sheetFormatPr defaultRowHeight="12.75" x14ac:dyDescent="0.2"/>
  <cols>
    <col min="1" max="1" width="23.83203125" bestFit="1" customWidth="1"/>
    <col min="2" max="2" width="12.1640625" bestFit="1" customWidth="1"/>
    <col min="3" max="3" width="23.83203125" bestFit="1" customWidth="1"/>
    <col min="4" max="4" width="43" bestFit="1" customWidth="1"/>
  </cols>
  <sheetData>
    <row r="4" spans="1:5" ht="15.75" x14ac:dyDescent="0.25">
      <c r="A4" s="74" t="s">
        <v>101</v>
      </c>
      <c r="B4" s="74" t="s">
        <v>16</v>
      </c>
      <c r="C4" s="75" t="s">
        <v>102</v>
      </c>
      <c r="D4" s="76" t="s">
        <v>103</v>
      </c>
      <c r="E4" s="1"/>
    </row>
    <row r="5" spans="1:5" ht="15.75" x14ac:dyDescent="0.25">
      <c r="A5" s="74" t="s">
        <v>101</v>
      </c>
      <c r="B5" s="74" t="s">
        <v>23</v>
      </c>
      <c r="C5" s="75" t="s">
        <v>102</v>
      </c>
      <c r="D5" s="76" t="s">
        <v>104</v>
      </c>
      <c r="E5" s="1"/>
    </row>
    <row r="6" spans="1:5" ht="15.75" x14ac:dyDescent="0.25">
      <c r="A6" s="74" t="s">
        <v>101</v>
      </c>
      <c r="B6" s="74" t="s">
        <v>105</v>
      </c>
      <c r="C6" s="75" t="s">
        <v>106</v>
      </c>
      <c r="D6" s="76" t="s">
        <v>107</v>
      </c>
      <c r="E6" s="1"/>
    </row>
    <row r="7" spans="1:5" ht="15.75" x14ac:dyDescent="0.25">
      <c r="A7" s="74" t="s">
        <v>108</v>
      </c>
      <c r="B7" s="74" t="s">
        <v>16</v>
      </c>
      <c r="C7" s="75" t="s">
        <v>109</v>
      </c>
      <c r="D7" s="76" t="s">
        <v>110</v>
      </c>
      <c r="E7" s="1"/>
    </row>
    <row r="8" spans="1:5" ht="15.75" x14ac:dyDescent="0.25">
      <c r="A8" s="1" t="s">
        <v>108</v>
      </c>
      <c r="B8" s="1" t="s">
        <v>23</v>
      </c>
      <c r="C8" s="1" t="s">
        <v>109</v>
      </c>
      <c r="D8" s="76" t="s">
        <v>111</v>
      </c>
      <c r="E8" s="1"/>
    </row>
    <row r="9" spans="1:5" ht="15.75" x14ac:dyDescent="0.25">
      <c r="A9" s="1" t="s">
        <v>108</v>
      </c>
      <c r="B9" s="1" t="s">
        <v>105</v>
      </c>
      <c r="C9" s="1" t="s">
        <v>106</v>
      </c>
      <c r="D9" s="76" t="s">
        <v>112</v>
      </c>
      <c r="E9" s="1"/>
    </row>
    <row r="10" spans="1:5" ht="15.75" x14ac:dyDescent="0.25">
      <c r="A10" s="1"/>
      <c r="B10" s="1"/>
      <c r="C10" s="1"/>
      <c r="D10" s="76"/>
      <c r="E10" s="1"/>
    </row>
    <row r="11" spans="1:5" ht="15.75" x14ac:dyDescent="0.25">
      <c r="A11" s="74" t="s">
        <v>113</v>
      </c>
      <c r="B11" s="74"/>
      <c r="C11" s="75" t="s">
        <v>106</v>
      </c>
      <c r="D11" s="76" t="s">
        <v>114</v>
      </c>
      <c r="E11" s="1"/>
    </row>
    <row r="12" spans="1:5" ht="15.75" x14ac:dyDescent="0.25">
      <c r="A12" s="74" t="s">
        <v>115</v>
      </c>
      <c r="B12" s="74"/>
      <c r="C12" s="75" t="s">
        <v>106</v>
      </c>
      <c r="D12" s="76" t="s">
        <v>116</v>
      </c>
      <c r="E12" s="1"/>
    </row>
    <row r="13" spans="1:5" ht="15.75" x14ac:dyDescent="0.25">
      <c r="A13" s="1"/>
      <c r="B13" s="1"/>
      <c r="C13" s="1"/>
      <c r="D13" s="76"/>
      <c r="E13" s="1"/>
    </row>
    <row r="14" spans="1:5" ht="15.75" x14ac:dyDescent="0.25">
      <c r="A14" s="74" t="s">
        <v>117</v>
      </c>
      <c r="B14" s="74" t="s">
        <v>118</v>
      </c>
      <c r="C14" s="1" t="s">
        <v>119</v>
      </c>
      <c r="D14" s="76" t="s">
        <v>120</v>
      </c>
      <c r="E14" s="1" t="s">
        <v>121</v>
      </c>
    </row>
    <row r="15" spans="1:5" ht="15.75" x14ac:dyDescent="0.25">
      <c r="A15" s="1"/>
      <c r="B15" s="1"/>
      <c r="C15" s="1"/>
      <c r="D15" s="76"/>
      <c r="E15" s="1"/>
    </row>
    <row r="16" spans="1:5" ht="15.75" x14ac:dyDescent="0.25">
      <c r="A16" s="74" t="s">
        <v>122</v>
      </c>
      <c r="B16" s="74"/>
      <c r="C16" s="75" t="s">
        <v>123</v>
      </c>
      <c r="D16" s="76" t="s">
        <v>124</v>
      </c>
      <c r="E16" s="1"/>
    </row>
    <row r="17" spans="1:5" ht="15.75" x14ac:dyDescent="0.25">
      <c r="A17" s="74" t="s">
        <v>125</v>
      </c>
      <c r="B17" s="74"/>
      <c r="C17" s="75" t="s">
        <v>126</v>
      </c>
      <c r="D17" s="76" t="s">
        <v>127</v>
      </c>
      <c r="E17" s="1"/>
    </row>
    <row r="18" spans="1:5" ht="15.75" x14ac:dyDescent="0.25">
      <c r="A18" s="1"/>
      <c r="B18" s="1"/>
      <c r="C18" s="1"/>
      <c r="D18" s="76"/>
      <c r="E18" s="1"/>
    </row>
    <row r="19" spans="1:5" ht="15.75" x14ac:dyDescent="0.25">
      <c r="A19" s="74" t="s">
        <v>128</v>
      </c>
      <c r="B19" s="74"/>
      <c r="C19" s="75"/>
      <c r="D19" s="76" t="s">
        <v>129</v>
      </c>
      <c r="E19" s="1"/>
    </row>
    <row r="20" spans="1:5" ht="15.75" x14ac:dyDescent="0.25">
      <c r="A20" s="1"/>
      <c r="B20" s="1"/>
      <c r="C20" s="1"/>
      <c r="D20" s="76"/>
      <c r="E20" s="1"/>
    </row>
    <row r="21" spans="1:5" ht="15.75" x14ac:dyDescent="0.25">
      <c r="A21" s="74" t="s">
        <v>99</v>
      </c>
      <c r="B21" s="74"/>
      <c r="C21" s="75"/>
      <c r="D21" s="77" t="s">
        <v>130</v>
      </c>
      <c r="E21" s="1" t="s">
        <v>121</v>
      </c>
    </row>
    <row r="22" spans="1:5" ht="15.75" x14ac:dyDescent="0.25">
      <c r="A22" s="78" t="s">
        <v>100</v>
      </c>
      <c r="B22" s="78"/>
      <c r="C22" s="79"/>
      <c r="D22" s="76" t="s">
        <v>131</v>
      </c>
      <c r="E22" s="1" t="s">
        <v>121</v>
      </c>
    </row>
    <row r="23" spans="1:5" ht="15.75" x14ac:dyDescent="0.25">
      <c r="A23" s="1"/>
      <c r="B23" s="1"/>
      <c r="C23" s="1"/>
      <c r="D23" s="1"/>
      <c r="E2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H'cap</vt:lpstr>
      <vt:lpstr>Champs</vt:lpstr>
      <vt:lpstr>Results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cp:lastPrinted>2019-09-23T19:52:27Z</cp:lastPrinted>
  <dcterms:created xsi:type="dcterms:W3CDTF">2018-05-09T18:58:47Z</dcterms:created>
  <dcterms:modified xsi:type="dcterms:W3CDTF">2019-09-23T19:52:43Z</dcterms:modified>
</cp:coreProperties>
</file>